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О" sheetId="1" r:id="rId1"/>
    <sheet name="кап рем" sheetId="2" r:id="rId2"/>
  </sheets>
  <calcPr calcId="162913"/>
</workbook>
</file>

<file path=xl/calcChain.xml><?xml version="1.0" encoding="utf-8"?>
<calcChain xmlns="http://schemas.openxmlformats.org/spreadsheetml/2006/main">
  <c r="E12" i="1" l="1"/>
  <c r="E13" i="1"/>
  <c r="C13" i="1"/>
  <c r="C14" i="1" l="1"/>
  <c r="E14" i="1"/>
  <c r="B11" i="2" l="1"/>
  <c r="B12" i="2"/>
  <c r="C16" i="1"/>
  <c r="E16" i="1"/>
  <c r="E19" i="1"/>
  <c r="E17" i="1" l="1"/>
  <c r="E24" i="1" s="1"/>
  <c r="C25" i="1" s="1"/>
  <c r="C17" i="1"/>
</calcChain>
</file>

<file path=xl/sharedStrings.xml><?xml version="1.0" encoding="utf-8"?>
<sst xmlns="http://schemas.openxmlformats.org/spreadsheetml/2006/main" count="46" uniqueCount="34">
  <si>
    <t>ОТЧЕТ</t>
  </si>
  <si>
    <t>№ п/п</t>
  </si>
  <si>
    <t>Наименование работ</t>
  </si>
  <si>
    <t>Содержание и благоустройство территории двора</t>
  </si>
  <si>
    <t>Расходы по управлению общим имуществом</t>
  </si>
  <si>
    <t>Командировочные расходы</t>
  </si>
  <si>
    <t>Бухгалтер</t>
  </si>
  <si>
    <t>Дегтярева А.Ю.</t>
  </si>
  <si>
    <t xml:space="preserve">Председатель ЖСК </t>
  </si>
  <si>
    <t>"Ситценабивник-2"</t>
  </si>
  <si>
    <t>ЖСК «Ситценабивник -2» по адресу: г. Серпухов, ул. Советская, д.112</t>
  </si>
  <si>
    <t>Всего</t>
  </si>
  <si>
    <t xml:space="preserve">Ремонт, техническое обслуживание оборудования и конструктивных элементов в цокольном этаже, в местах общего пользования и на кровле дома </t>
  </si>
  <si>
    <t>Остаток денежных средств на 01.01. 2021г.</t>
  </si>
  <si>
    <t xml:space="preserve"> за 2021г.</t>
  </si>
  <si>
    <t>Услуги содержания интернет систем АИС ГЖИ, ЕИАС, ГИС</t>
  </si>
  <si>
    <t>Смета расходов                     на 2021 г.             (руб.)</t>
  </si>
  <si>
    <t xml:space="preserve">Услуги обслуживающей компании ООО "Мой дом" </t>
  </si>
  <si>
    <t>ФАКТ израсходовано в 2021г.            (руб.)</t>
  </si>
  <si>
    <t>Остаток денежных средств на 01.01. 2022г.</t>
  </si>
  <si>
    <t>Маметьев Р.О.</t>
  </si>
  <si>
    <t>Уплата налогов</t>
  </si>
  <si>
    <t>Бухгалтерские услуги</t>
  </si>
  <si>
    <t>Материалы на хояйственные нужды</t>
  </si>
  <si>
    <t>Услуги по размещению интернет оборудования</t>
  </si>
  <si>
    <t xml:space="preserve">о  расходовании денежных средств по содержанию и текущему ремонту </t>
  </si>
  <si>
    <t>Планируемые платежи</t>
  </si>
  <si>
    <t>о  расходовании денежных средств по капитальному ремонту</t>
  </si>
  <si>
    <t>Задолженность по коммунальным платежам</t>
  </si>
  <si>
    <t>Оплата задолженности по коммунальным платежам</t>
  </si>
  <si>
    <t xml:space="preserve">Оплачено </t>
  </si>
  <si>
    <t>ФАКТ поступило в 2021г.            (руб.)</t>
  </si>
  <si>
    <t xml:space="preserve">Поступило в 2021г. </t>
  </si>
  <si>
    <t>Остаток денежных средств на 01.01.2022г.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</si>
</sst>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\ _₽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2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00" workbookViewId="0">
      <selection activeCell="B26" sqref="B26"/>
    </sheetView>
  </sheetViews>
  <sheetFormatPr defaultRowHeight="15" x14ac:dyDescent="0.25"/>
  <cols>
    <col min="1" max="1" width="7.42578125" customWidth="1"/>
    <col min="2" max="2" width="50.85546875" customWidth="1"/>
    <col min="3" max="3" width="18.140625" customWidth="1"/>
    <col min="4" max="4" width="14" customWidth="1"/>
    <col min="5" max="5" width="17.5703125" customWidth="1"/>
    <col min="7" max="7" width="12.7109375" customWidth="1"/>
  </cols>
  <sheetData>
    <row r="1" spans="1:8" ht="15.75" x14ac:dyDescent="0.25">
      <c r="A1" s="21" t="s">
        <v>0</v>
      </c>
      <c r="B1" s="21"/>
      <c r="C1" s="21"/>
      <c r="D1" s="21"/>
      <c r="E1" s="21"/>
    </row>
    <row r="2" spans="1:8" ht="15.75" x14ac:dyDescent="0.25">
      <c r="A2" s="21" t="s">
        <v>25</v>
      </c>
      <c r="B2" s="21"/>
      <c r="C2" s="21"/>
      <c r="D2" s="21"/>
      <c r="E2" s="21"/>
    </row>
    <row r="3" spans="1:8" ht="15.75" x14ac:dyDescent="0.25">
      <c r="A3" s="21" t="s">
        <v>10</v>
      </c>
      <c r="B3" s="21"/>
      <c r="C3" s="21"/>
      <c r="D3" s="21"/>
      <c r="E3" s="21"/>
    </row>
    <row r="4" spans="1:8" ht="15.75" x14ac:dyDescent="0.25">
      <c r="A4" s="21" t="s">
        <v>14</v>
      </c>
      <c r="B4" s="21"/>
      <c r="C4" s="21"/>
      <c r="D4" s="21"/>
      <c r="E4" s="21"/>
    </row>
    <row r="5" spans="1:8" ht="15.75" x14ac:dyDescent="0.25">
      <c r="A5" s="10"/>
      <c r="B5" s="10"/>
      <c r="C5" s="10"/>
      <c r="D5" s="15"/>
      <c r="E5" s="10"/>
    </row>
    <row r="6" spans="1:8" ht="10.5" customHeight="1" x14ac:dyDescent="0.25">
      <c r="A6" s="22" t="s">
        <v>1</v>
      </c>
      <c r="B6" s="20" t="s">
        <v>2</v>
      </c>
      <c r="C6" s="23" t="s">
        <v>16</v>
      </c>
      <c r="D6" s="23" t="s">
        <v>31</v>
      </c>
      <c r="E6" s="23" t="s">
        <v>18</v>
      </c>
    </row>
    <row r="7" spans="1:8" ht="26.45" customHeight="1" x14ac:dyDescent="0.25">
      <c r="A7" s="22"/>
      <c r="B7" s="20"/>
      <c r="C7" s="24"/>
      <c r="D7" s="24"/>
      <c r="E7" s="24"/>
    </row>
    <row r="8" spans="1:8" ht="24" customHeight="1" x14ac:dyDescent="0.25">
      <c r="A8" s="22"/>
      <c r="B8" s="20"/>
      <c r="C8" s="24"/>
      <c r="D8" s="24"/>
      <c r="E8" s="24"/>
    </row>
    <row r="9" spans="1:8" ht="3" customHeight="1" x14ac:dyDescent="0.25">
      <c r="A9" s="22"/>
      <c r="B9" s="20"/>
      <c r="C9" s="25"/>
      <c r="D9" s="25"/>
      <c r="E9" s="25"/>
    </row>
    <row r="10" spans="1:8" ht="25.9" customHeight="1" x14ac:dyDescent="0.25">
      <c r="A10" s="3"/>
      <c r="B10" s="3" t="s">
        <v>13</v>
      </c>
      <c r="C10" s="13"/>
      <c r="D10" s="18">
        <v>396270</v>
      </c>
      <c r="E10" s="29"/>
    </row>
    <row r="11" spans="1:8" ht="25.9" customHeight="1" x14ac:dyDescent="0.25">
      <c r="A11" s="3"/>
      <c r="B11" s="3" t="s">
        <v>32</v>
      </c>
      <c r="C11" s="18"/>
      <c r="D11" s="16">
        <v>1526234</v>
      </c>
      <c r="E11" s="30"/>
    </row>
    <row r="12" spans="1:8" ht="48" customHeight="1" x14ac:dyDescent="0.25">
      <c r="A12" s="4">
        <v>1</v>
      </c>
      <c r="B12" s="3" t="s">
        <v>12</v>
      </c>
      <c r="C12" s="12">
        <v>0</v>
      </c>
      <c r="D12" s="26"/>
      <c r="E12" s="14">
        <f>5500+6580+74000+93079</f>
        <v>179159</v>
      </c>
    </row>
    <row r="13" spans="1:8" ht="30" customHeight="1" x14ac:dyDescent="0.25">
      <c r="A13" s="8">
        <v>2</v>
      </c>
      <c r="B13" s="3" t="s">
        <v>17</v>
      </c>
      <c r="C13" s="12">
        <f>64229.12*12</f>
        <v>770749.44000000006</v>
      </c>
      <c r="D13" s="27"/>
      <c r="E13" s="14">
        <f>64229.12*11</f>
        <v>706520.32000000007</v>
      </c>
    </row>
    <row r="14" spans="1:8" ht="30" customHeight="1" x14ac:dyDescent="0.25">
      <c r="A14" s="11">
        <v>3</v>
      </c>
      <c r="B14" s="3" t="s">
        <v>15</v>
      </c>
      <c r="C14" s="12">
        <f>960*12</f>
        <v>11520</v>
      </c>
      <c r="D14" s="27"/>
      <c r="E14" s="14">
        <f>960*11</f>
        <v>10560</v>
      </c>
    </row>
    <row r="15" spans="1:8" ht="24" customHeight="1" x14ac:dyDescent="0.25">
      <c r="A15" s="11">
        <v>4</v>
      </c>
      <c r="B15" s="3" t="s">
        <v>3</v>
      </c>
      <c r="C15" s="12">
        <v>24815</v>
      </c>
      <c r="D15" s="27"/>
      <c r="E15" s="14">
        <v>60000</v>
      </c>
    </row>
    <row r="16" spans="1:8" ht="23.25" customHeight="1" x14ac:dyDescent="0.25">
      <c r="A16" s="11">
        <v>5</v>
      </c>
      <c r="B16" s="3" t="s">
        <v>4</v>
      </c>
      <c r="C16" s="12">
        <f>35000*12</f>
        <v>420000</v>
      </c>
      <c r="D16" s="27"/>
      <c r="E16" s="14">
        <f>(35000*11)+(43000)</f>
        <v>428000</v>
      </c>
      <c r="H16" s="17"/>
    </row>
    <row r="17" spans="1:7" ht="23.25" customHeight="1" x14ac:dyDescent="0.25">
      <c r="A17" s="11">
        <v>6</v>
      </c>
      <c r="B17" s="3" t="s">
        <v>21</v>
      </c>
      <c r="C17" s="12">
        <f>420000*0.37</f>
        <v>155400</v>
      </c>
      <c r="D17" s="27"/>
      <c r="E17" s="14">
        <f>146618.06+15599.6</f>
        <v>162217.66</v>
      </c>
      <c r="G17" s="17"/>
    </row>
    <row r="18" spans="1:7" ht="23.25" customHeight="1" x14ac:dyDescent="0.25">
      <c r="A18" s="11">
        <v>7</v>
      </c>
      <c r="B18" s="3" t="s">
        <v>22</v>
      </c>
      <c r="C18" s="12">
        <v>22000</v>
      </c>
      <c r="D18" s="27"/>
      <c r="E18" s="14">
        <v>22000</v>
      </c>
    </row>
    <row r="19" spans="1:7" ht="22.5" customHeight="1" x14ac:dyDescent="0.25">
      <c r="A19" s="11">
        <v>8</v>
      </c>
      <c r="B19" s="3" t="s">
        <v>23</v>
      </c>
      <c r="C19" s="12">
        <v>750</v>
      </c>
      <c r="D19" s="27"/>
      <c r="E19" s="14">
        <f>5138+10990+2544+3204+2700</f>
        <v>24576</v>
      </c>
    </row>
    <row r="20" spans="1:7" ht="21.75" customHeight="1" x14ac:dyDescent="0.25">
      <c r="A20" s="11">
        <v>9</v>
      </c>
      <c r="B20" s="3" t="s">
        <v>5</v>
      </c>
      <c r="C20" s="12">
        <v>1000</v>
      </c>
      <c r="D20" s="27"/>
      <c r="E20" s="14">
        <v>1029</v>
      </c>
    </row>
    <row r="21" spans="1:7" ht="21.75" customHeight="1" x14ac:dyDescent="0.25">
      <c r="A21" s="11">
        <v>10</v>
      </c>
      <c r="B21" s="3" t="s">
        <v>24</v>
      </c>
      <c r="C21" s="12">
        <v>7200</v>
      </c>
      <c r="D21" s="27"/>
      <c r="E21" s="14">
        <v>0</v>
      </c>
    </row>
    <row r="22" spans="1:7" ht="29.25" customHeight="1" x14ac:dyDescent="0.25">
      <c r="A22" s="11">
        <v>11</v>
      </c>
      <c r="B22" s="3" t="s">
        <v>29</v>
      </c>
      <c r="C22" s="12">
        <v>112800</v>
      </c>
      <c r="D22" s="27"/>
      <c r="E22" s="14">
        <v>0</v>
      </c>
    </row>
    <row r="23" spans="1:7" ht="21.75" customHeight="1" x14ac:dyDescent="0.25">
      <c r="A23" s="11">
        <v>12</v>
      </c>
      <c r="B23" s="3" t="s">
        <v>28</v>
      </c>
      <c r="C23" s="12">
        <v>0</v>
      </c>
      <c r="D23" s="27"/>
      <c r="E23" s="14">
        <v>111603</v>
      </c>
    </row>
    <row r="24" spans="1:7" ht="21.75" customHeight="1" x14ac:dyDescent="0.25">
      <c r="A24" s="8"/>
      <c r="B24" s="3" t="s">
        <v>11</v>
      </c>
      <c r="C24" s="12"/>
      <c r="D24" s="28"/>
      <c r="E24" s="14">
        <f>E12+E13+E14+E15+E16+E17+E18+E19+E20+E21+E22+E23</f>
        <v>1705664.98</v>
      </c>
    </row>
    <row r="25" spans="1:7" ht="23.45" customHeight="1" x14ac:dyDescent="0.25">
      <c r="A25" s="4"/>
      <c r="B25" s="3" t="s">
        <v>33</v>
      </c>
      <c r="C25" s="19">
        <f>D10+D11-E24</f>
        <v>216839.02000000002</v>
      </c>
      <c r="D25" s="19"/>
      <c r="E25" s="19"/>
      <c r="G25" s="9"/>
    </row>
    <row r="26" spans="1:7" ht="18.75" x14ac:dyDescent="0.3">
      <c r="A26" s="1"/>
    </row>
    <row r="27" spans="1:7" x14ac:dyDescent="0.25">
      <c r="C27" s="2"/>
      <c r="D27" s="2"/>
    </row>
    <row r="28" spans="1:7" ht="15.75" x14ac:dyDescent="0.25">
      <c r="B28" s="5" t="s">
        <v>8</v>
      </c>
      <c r="C28" s="6" t="s">
        <v>20</v>
      </c>
      <c r="D28" s="6"/>
    </row>
    <row r="29" spans="1:7" ht="15.75" x14ac:dyDescent="0.25">
      <c r="B29" s="5" t="s">
        <v>9</v>
      </c>
      <c r="C29" s="7"/>
      <c r="D29" s="7"/>
    </row>
    <row r="30" spans="1:7" ht="15.75" x14ac:dyDescent="0.25">
      <c r="B30" s="5"/>
      <c r="C30" s="7"/>
      <c r="D30" s="7"/>
    </row>
    <row r="31" spans="1:7" ht="15.75" x14ac:dyDescent="0.25">
      <c r="B31" s="5" t="s">
        <v>6</v>
      </c>
      <c r="C31" s="6" t="s">
        <v>7</v>
      </c>
      <c r="D31" s="6"/>
    </row>
  </sheetData>
  <mergeCells count="12">
    <mergeCell ref="C25:E25"/>
    <mergeCell ref="B6:B9"/>
    <mergeCell ref="A1:E1"/>
    <mergeCell ref="A2:E2"/>
    <mergeCell ref="A3:E3"/>
    <mergeCell ref="A4:E4"/>
    <mergeCell ref="A6:A9"/>
    <mergeCell ref="C6:C9"/>
    <mergeCell ref="E6:E9"/>
    <mergeCell ref="D6:D9"/>
    <mergeCell ref="D12:D24"/>
    <mergeCell ref="E10:E11"/>
  </mergeCells>
  <pageMargins left="1.1023622047244095" right="0.70866141732283472" top="0.74803149606299213" bottom="0.74803149606299213" header="0.31496062992125984" footer="0.31496062992125984"/>
  <pageSetup paperSize="9" scale="8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E20" sqref="E20"/>
    </sheetView>
  </sheetViews>
  <sheetFormatPr defaultRowHeight="15" x14ac:dyDescent="0.25"/>
  <cols>
    <col min="1" max="1" width="50.85546875" customWidth="1"/>
    <col min="2" max="2" width="18.140625" customWidth="1"/>
    <col min="3" max="3" width="17.5703125" customWidth="1"/>
    <col min="5" max="5" width="12.7109375" customWidth="1"/>
  </cols>
  <sheetData>
    <row r="1" spans="1:5" ht="15.75" x14ac:dyDescent="0.25">
      <c r="A1" s="21" t="s">
        <v>0</v>
      </c>
      <c r="B1" s="21"/>
      <c r="C1" s="21"/>
      <c r="D1" s="21"/>
    </row>
    <row r="2" spans="1:5" ht="15.75" x14ac:dyDescent="0.25">
      <c r="A2" s="21" t="s">
        <v>27</v>
      </c>
      <c r="B2" s="21"/>
      <c r="C2" s="21"/>
      <c r="D2" s="21"/>
    </row>
    <row r="3" spans="1:5" ht="15.75" x14ac:dyDescent="0.25">
      <c r="A3" s="21" t="s">
        <v>10</v>
      </c>
      <c r="B3" s="21"/>
      <c r="C3" s="21"/>
      <c r="D3" s="21"/>
    </row>
    <row r="4" spans="1:5" ht="18" customHeight="1" x14ac:dyDescent="0.25">
      <c r="A4" s="21" t="s">
        <v>14</v>
      </c>
      <c r="B4" s="21"/>
      <c r="C4" s="21"/>
      <c r="D4" s="21"/>
    </row>
    <row r="5" spans="1:5" ht="18" customHeight="1" x14ac:dyDescent="0.25">
      <c r="A5" s="10"/>
      <c r="B5" s="10"/>
      <c r="C5" s="10"/>
      <c r="D5" s="10"/>
    </row>
    <row r="6" spans="1:5" ht="10.5" customHeight="1" x14ac:dyDescent="0.25">
      <c r="A6" s="20" t="s">
        <v>2</v>
      </c>
      <c r="B6" s="23" t="s">
        <v>16</v>
      </c>
      <c r="C6" s="23" t="s">
        <v>18</v>
      </c>
    </row>
    <row r="7" spans="1:5" ht="22.15" customHeight="1" x14ac:dyDescent="0.25">
      <c r="A7" s="20"/>
      <c r="B7" s="24"/>
      <c r="C7" s="24"/>
    </row>
    <row r="8" spans="1:5" ht="24" customHeight="1" x14ac:dyDescent="0.25">
      <c r="A8" s="20"/>
      <c r="B8" s="24"/>
      <c r="C8" s="24"/>
    </row>
    <row r="9" spans="1:5" ht="3.6" customHeight="1" x14ac:dyDescent="0.25">
      <c r="A9" s="20"/>
      <c r="B9" s="25"/>
      <c r="C9" s="25"/>
    </row>
    <row r="10" spans="1:5" ht="36" customHeight="1" x14ac:dyDescent="0.25">
      <c r="A10" s="3" t="s">
        <v>13</v>
      </c>
      <c r="B10" s="31">
        <v>925263.67</v>
      </c>
      <c r="C10" s="32"/>
    </row>
    <row r="11" spans="1:5" ht="36" customHeight="1" x14ac:dyDescent="0.25">
      <c r="A11" s="3" t="s">
        <v>26</v>
      </c>
      <c r="B11" s="12">
        <f>3558.4*9.07*12</f>
        <v>387296.25600000005</v>
      </c>
      <c r="C11" s="26">
        <v>0</v>
      </c>
    </row>
    <row r="12" spans="1:5" ht="36.6" customHeight="1" x14ac:dyDescent="0.25">
      <c r="A12" s="3" t="s">
        <v>30</v>
      </c>
      <c r="B12" s="12">
        <f>B13-B10</f>
        <v>373182.61</v>
      </c>
      <c r="C12" s="28"/>
    </row>
    <row r="13" spans="1:5" ht="33.6" customHeight="1" x14ac:dyDescent="0.25">
      <c r="A13" s="3" t="s">
        <v>19</v>
      </c>
      <c r="B13" s="19">
        <v>1298446.28</v>
      </c>
      <c r="C13" s="19"/>
      <c r="E13" s="9"/>
    </row>
    <row r="15" spans="1:5" x14ac:dyDescent="0.25">
      <c r="B15" s="2"/>
    </row>
    <row r="16" spans="1:5" ht="15.75" x14ac:dyDescent="0.25">
      <c r="A16" s="5" t="s">
        <v>8</v>
      </c>
      <c r="B16" s="6" t="s">
        <v>20</v>
      </c>
    </row>
    <row r="17" spans="1:2" ht="15.75" x14ac:dyDescent="0.25">
      <c r="A17" s="5" t="s">
        <v>9</v>
      </c>
      <c r="B17" s="7"/>
    </row>
    <row r="18" spans="1:2" ht="15.75" x14ac:dyDescent="0.25">
      <c r="A18" s="5"/>
      <c r="B18" s="7"/>
    </row>
    <row r="19" spans="1:2" ht="15.75" x14ac:dyDescent="0.25">
      <c r="A19" s="5" t="s">
        <v>6</v>
      </c>
      <c r="B19" s="6" t="s">
        <v>7</v>
      </c>
    </row>
  </sheetData>
  <mergeCells count="10">
    <mergeCell ref="B13:C13"/>
    <mergeCell ref="B10:C10"/>
    <mergeCell ref="A1:D1"/>
    <mergeCell ref="A2:D2"/>
    <mergeCell ref="A3:D3"/>
    <mergeCell ref="A4:D4"/>
    <mergeCell ref="A6:A9"/>
    <mergeCell ref="B6:B9"/>
    <mergeCell ref="C6:C9"/>
    <mergeCell ref="C11:C12"/>
  </mergeCells>
  <pageMargins left="1.1023622047244095" right="0.70866141732283472" top="0.74803149606299213" bottom="0.74803149606299213" header="0.31496062992125984" footer="0.31496062992125984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</vt:lpstr>
      <vt:lpstr>кап рем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2022-04-20T05:49:57Z</dcterms:modified>
</cp:coreProperties>
</file>