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20" windowWidth="19320" windowHeight="748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<sst xmlns="http://schemas.openxmlformats.org/spreadsheetml/2006/main" count="31" uniqueCount="31">
  <si>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Протокол районных соревнований по ТПМ в технике горно-пешеходного туризма</t>
  </si>
  <si>
    <t>09 апреля 2016г.</t>
  </si>
  <si>
    <t>а.г. Гостиловичи</t>
  </si>
  <si>
    <t xml:space="preserve"> </t>
  </si>
  <si>
    <t>1 балл =</t>
  </si>
  <si>
    <t>№</t>
  </si>
  <si>
    <t>Ф.И.</t>
  </si>
  <si>
    <t>время старта</t>
  </si>
  <si>
    <t>время финиша</t>
  </si>
  <si>
    <t>время работы на дистанции</t>
  </si>
  <si>
    <t>отсечка</t>
  </si>
  <si>
    <t>штрафные баллы</t>
  </si>
  <si>
    <t>штрафное время</t>
  </si>
  <si>
    <t>результат</t>
  </si>
  <si>
    <t>ОР, %</t>
  </si>
  <si>
    <t>место</t>
  </si>
  <si>
    <t>Острошицкий УПК</t>
  </si>
  <si>
    <t>Плещеницкая СШ №2</t>
  </si>
  <si>
    <t>Околовская СШ</t>
  </si>
  <si>
    <t>Гайненская СШ</t>
  </si>
  <si>
    <t>Крайская СШ</t>
  </si>
  <si>
    <t>СШ №3 г. Логойска</t>
  </si>
  <si>
    <t>Гимназия г. Логойска</t>
  </si>
  <si>
    <t>Задорьевская СШ</t>
  </si>
  <si>
    <t>Гостиловичская СШ</t>
  </si>
  <si>
    <t>Плещеницкая СШ №1</t>
  </si>
  <si>
    <t>Октябрьская СШ</t>
  </si>
  <si>
    <t>Юрковичский УПК (неполная команда)</t>
  </si>
  <si>
    <t>в/к   11</t>
  </si>
  <si>
    <t>Главный судья _____________________В. С.Сечко</t>
  </si>
  <si>
    <t>Главный секретарь __________________О.Н. Шаплыко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</si>
</sst>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21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21" fontId="2" fillId="0" borderId="1" xfId="0" applyNumberFormat="1" applyFont="1" applyBorder="1"/>
    <xf numFmtId="165" fontId="2" fillId="0" borderId="1" xfId="0" applyNumberFormat="1" applyFont="1" applyBorder="1"/>
    <xf numFmtId="164" fontId="2" fillId="0" borderId="0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21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21" fontId="2" fillId="2" borderId="0" xfId="0" applyNumberFormat="1" applyFont="1" applyFill="1" applyBorder="1"/>
    <xf numFmtId="165" fontId="2" fillId="2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1">
      <selection activeCell="M12" sqref="M12"/>
    </sheetView>
  </sheetViews>
  <sheetFormatPr defaultColWidth="9.140625" defaultRowHeight="15"/>
  <cols>
    <col min="1" max="1" width="2.8515625" style="1" customWidth="1"/>
    <col min="2" max="2" width="21.421875" style="1" customWidth="1"/>
    <col min="3" max="4" width="9.140625" style="1" customWidth="1"/>
    <col min="5" max="6" width="11.7109375" style="1" customWidth="1"/>
    <col min="7" max="7" width="11.421875" style="1" customWidth="1"/>
    <col min="8" max="8" width="11.00390625" style="1" customWidth="1"/>
    <col min="9" max="9" width="10.00390625" style="1" bestFit="1" customWidth="1"/>
    <col min="10" max="16384" width="9.140625" style="1" customWidth="1"/>
  </cols>
  <sheetData>
    <row r="1" spans="1:11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5"/>
      <c r="B2" s="2" t="s">
        <v>1</v>
      </c>
      <c r="C2" s="25"/>
      <c r="D2" s="25"/>
      <c r="E2" s="25"/>
      <c r="F2" s="25"/>
      <c r="G2" s="3" t="s">
        <v>2</v>
      </c>
      <c r="H2" s="25"/>
      <c r="I2" s="25"/>
      <c r="J2" s="25"/>
      <c r="K2" s="25"/>
    </row>
    <row r="3" spans="2:9" ht="15">
      <c r="B3" s="4"/>
      <c r="E3" s="1" t="s">
        <v>3</v>
      </c>
      <c r="G3" s="5" t="s">
        <v>4</v>
      </c>
      <c r="H3" s="6">
        <v>0.00017361111111111112</v>
      </c>
      <c r="I3" s="12">
        <f>MIN(I5:I15)</f>
        <v>0.0171875</v>
      </c>
    </row>
    <row r="4" spans="1:11" ht="43.5">
      <c r="A4" s="7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5" t="s">
        <v>10</v>
      </c>
      <c r="G4" s="15" t="s">
        <v>11</v>
      </c>
      <c r="H4" s="15" t="s">
        <v>12</v>
      </c>
      <c r="I4" s="13" t="s">
        <v>13</v>
      </c>
      <c r="J4" s="13" t="s">
        <v>14</v>
      </c>
      <c r="K4" s="13" t="s">
        <v>15</v>
      </c>
    </row>
    <row r="5" spans="1:11" ht="15">
      <c r="A5" s="8">
        <v>1</v>
      </c>
      <c r="B5" s="8" t="s">
        <v>16</v>
      </c>
      <c r="C5" s="9">
        <v>0.06388888888888888</v>
      </c>
      <c r="D5" s="9">
        <v>0.08333333333333333</v>
      </c>
      <c r="E5" s="9">
        <f aca="true" t="shared" si="0" ref="E5:E16">D5-C5-F5</f>
        <v>0.014583333333333334</v>
      </c>
      <c r="F5" s="9">
        <v>0.004861111111111111</v>
      </c>
      <c r="G5" s="8">
        <v>15</v>
      </c>
      <c r="H5" s="10">
        <f aca="true" t="shared" si="1" ref="H5:H16">G5*$H$3</f>
        <v>0.002604166666666667</v>
      </c>
      <c r="I5" s="9">
        <f aca="true" t="shared" si="2" ref="I5:I16">E5+H5</f>
        <v>0.0171875</v>
      </c>
      <c r="J5" s="11">
        <f aca="true" t="shared" si="3" ref="J5:J16">I5/$I$3*100</f>
        <v>100</v>
      </c>
      <c r="K5" s="8">
        <f aca="true" t="shared" si="4" ref="K5:K10">RANK(J5,$J$5:$J$15,1)</f>
        <v>1</v>
      </c>
    </row>
    <row r="6" spans="1:11" ht="15">
      <c r="A6" s="8">
        <v>2</v>
      </c>
      <c r="B6" s="8" t="s">
        <v>17</v>
      </c>
      <c r="C6" s="9">
        <v>0.09120370370370372</v>
      </c>
      <c r="D6" s="9">
        <v>0.11157407407407406</v>
      </c>
      <c r="E6" s="9">
        <f t="shared" si="0"/>
        <v>0.020370370370370344</v>
      </c>
      <c r="F6" s="9">
        <v>0</v>
      </c>
      <c r="G6" s="8">
        <v>39</v>
      </c>
      <c r="H6" s="10">
        <f t="shared" si="1"/>
        <v>0.0067708333333333336</v>
      </c>
      <c r="I6" s="9">
        <f t="shared" si="2"/>
        <v>0.027141203703703678</v>
      </c>
      <c r="J6" s="11">
        <f t="shared" si="3"/>
        <v>157.91245791245777</v>
      </c>
      <c r="K6" s="8">
        <f t="shared" si="4"/>
        <v>2</v>
      </c>
    </row>
    <row r="7" spans="1:11" ht="15">
      <c r="A7" s="8">
        <v>3</v>
      </c>
      <c r="B7" s="8" t="s">
        <v>18</v>
      </c>
      <c r="C7" s="9">
        <v>0</v>
      </c>
      <c r="D7" s="9">
        <v>0.02199074074074074</v>
      </c>
      <c r="E7" s="9">
        <f t="shared" si="0"/>
        <v>0.02199074074074074</v>
      </c>
      <c r="F7" s="9">
        <v>0</v>
      </c>
      <c r="G7" s="8">
        <v>43</v>
      </c>
      <c r="H7" s="10">
        <f t="shared" si="1"/>
        <v>0.007465277777777778</v>
      </c>
      <c r="I7" s="9">
        <f t="shared" si="2"/>
        <v>0.02945601851851852</v>
      </c>
      <c r="J7" s="11">
        <f t="shared" si="3"/>
        <v>171.38047138047136</v>
      </c>
      <c r="K7" s="8">
        <f t="shared" si="4"/>
        <v>3</v>
      </c>
    </row>
    <row r="8" spans="1:11" ht="15">
      <c r="A8" s="8">
        <v>4</v>
      </c>
      <c r="B8" s="8" t="s">
        <v>19</v>
      </c>
      <c r="C8" s="9">
        <v>0.14791666666666667</v>
      </c>
      <c r="D8" s="9">
        <v>0.17175925925925925</v>
      </c>
      <c r="E8" s="9">
        <f t="shared" si="0"/>
        <v>0.023842592592592582</v>
      </c>
      <c r="F8" s="9">
        <v>0</v>
      </c>
      <c r="G8" s="8">
        <v>51</v>
      </c>
      <c r="H8" s="10">
        <f t="shared" si="1"/>
        <v>0.008854166666666666</v>
      </c>
      <c r="I8" s="9">
        <f t="shared" si="2"/>
        <v>0.032696759259259245</v>
      </c>
      <c r="J8" s="11">
        <f t="shared" si="3"/>
        <v>190.23569023569013</v>
      </c>
      <c r="K8" s="8">
        <f t="shared" si="4"/>
        <v>4</v>
      </c>
    </row>
    <row r="9" spans="1:11" ht="15">
      <c r="A9" s="8">
        <v>5</v>
      </c>
      <c r="B9" s="8" t="s">
        <v>20</v>
      </c>
      <c r="C9" s="9">
        <v>0.18159722222222222</v>
      </c>
      <c r="D9" s="9">
        <v>0.2081828703703704</v>
      </c>
      <c r="E9" s="9">
        <f t="shared" si="0"/>
        <v>0.02554398148148151</v>
      </c>
      <c r="F9" s="9">
        <v>0.0010416666666666667</v>
      </c>
      <c r="G9" s="8">
        <v>46</v>
      </c>
      <c r="H9" s="10">
        <f t="shared" si="1"/>
        <v>0.007986111111111112</v>
      </c>
      <c r="I9" s="9">
        <f t="shared" si="2"/>
        <v>0.033530092592592625</v>
      </c>
      <c r="J9" s="11">
        <f t="shared" si="3"/>
        <v>195.08417508417526</v>
      </c>
      <c r="K9" s="8">
        <f t="shared" si="4"/>
        <v>5</v>
      </c>
    </row>
    <row r="10" spans="1:11" ht="15">
      <c r="A10" s="8">
        <v>6</v>
      </c>
      <c r="B10" s="8" t="s">
        <v>21</v>
      </c>
      <c r="C10" s="9">
        <v>0.041840277777777775</v>
      </c>
      <c r="D10" s="9">
        <v>0.06944444444444443</v>
      </c>
      <c r="E10" s="9">
        <f t="shared" si="0"/>
        <v>0.02760416666666666</v>
      </c>
      <c r="F10" s="9">
        <v>0</v>
      </c>
      <c r="G10" s="8">
        <v>36</v>
      </c>
      <c r="H10" s="10">
        <f t="shared" si="1"/>
        <v>0.00625</v>
      </c>
      <c r="I10" s="9">
        <f t="shared" si="2"/>
        <v>0.03385416666666666</v>
      </c>
      <c r="J10" s="11">
        <f t="shared" si="3"/>
        <v>196.9696969696969</v>
      </c>
      <c r="K10" s="8">
        <f t="shared" si="4"/>
        <v>6</v>
      </c>
    </row>
    <row r="11" spans="1:11" ht="15">
      <c r="A11" s="8">
        <v>7</v>
      </c>
      <c r="B11" s="8" t="s">
        <v>22</v>
      </c>
      <c r="C11" s="9">
        <v>0.10532407407407407</v>
      </c>
      <c r="D11" s="9">
        <v>0.12997685185185184</v>
      </c>
      <c r="E11" s="9">
        <f t="shared" si="0"/>
        <v>0.024652777777777773</v>
      </c>
      <c r="F11" s="9">
        <v>0</v>
      </c>
      <c r="G11" s="8">
        <v>53</v>
      </c>
      <c r="H11" s="10">
        <f t="shared" si="1"/>
        <v>0.00920138888888889</v>
      </c>
      <c r="I11" s="9">
        <f t="shared" si="2"/>
        <v>0.033854166666666664</v>
      </c>
      <c r="J11" s="11">
        <f t="shared" si="3"/>
        <v>196.96969696969694</v>
      </c>
      <c r="K11" s="8">
        <v>6</v>
      </c>
    </row>
    <row r="12" spans="1:11" ht="15">
      <c r="A12" s="8">
        <v>8</v>
      </c>
      <c r="B12" s="8" t="s">
        <v>23</v>
      </c>
      <c r="C12" s="9">
        <v>0.12939814814814815</v>
      </c>
      <c r="D12" s="9">
        <v>0.15538194444444445</v>
      </c>
      <c r="E12" s="9">
        <f t="shared" si="0"/>
        <v>0.025983796296296297</v>
      </c>
      <c r="F12" s="9">
        <v>0</v>
      </c>
      <c r="G12" s="8">
        <v>56</v>
      </c>
      <c r="H12" s="10">
        <f t="shared" si="1"/>
        <v>0.009722222222222222</v>
      </c>
      <c r="I12" s="9">
        <f t="shared" si="2"/>
        <v>0.03570601851851852</v>
      </c>
      <c r="J12" s="11">
        <f t="shared" si="3"/>
        <v>207.74410774410774</v>
      </c>
      <c r="K12" s="8">
        <v>7</v>
      </c>
    </row>
    <row r="13" spans="1:11" ht="15">
      <c r="A13" s="8">
        <v>9</v>
      </c>
      <c r="B13" s="8" t="s">
        <v>24</v>
      </c>
      <c r="C13" s="9">
        <v>0.20879629629629629</v>
      </c>
      <c r="D13" s="9">
        <v>0.2345486111111111</v>
      </c>
      <c r="E13" s="9">
        <f t="shared" si="0"/>
        <v>0.025752314814814825</v>
      </c>
      <c r="F13" s="9">
        <v>0</v>
      </c>
      <c r="G13" s="8">
        <v>58</v>
      </c>
      <c r="H13" s="10">
        <f t="shared" si="1"/>
        <v>0.010069444444444445</v>
      </c>
      <c r="I13" s="9">
        <f t="shared" si="2"/>
        <v>0.03582175925925927</v>
      </c>
      <c r="J13" s="11">
        <f t="shared" si="3"/>
        <v>208.41750841750843</v>
      </c>
      <c r="K13" s="8">
        <v>8</v>
      </c>
    </row>
    <row r="14" spans="1:11" ht="15">
      <c r="A14" s="8">
        <v>10</v>
      </c>
      <c r="B14" s="8" t="s">
        <v>25</v>
      </c>
      <c r="C14" s="9">
        <v>0.014351851851851852</v>
      </c>
      <c r="D14" s="9">
        <v>0.051354166666666666</v>
      </c>
      <c r="E14" s="9">
        <f t="shared" si="0"/>
        <v>0.037002314814814814</v>
      </c>
      <c r="F14" s="9">
        <v>0</v>
      </c>
      <c r="G14" s="8">
        <v>48</v>
      </c>
      <c r="H14" s="10">
        <f t="shared" si="1"/>
        <v>0.008333333333333333</v>
      </c>
      <c r="I14" s="9">
        <f t="shared" si="2"/>
        <v>0.045335648148148146</v>
      </c>
      <c r="J14" s="11">
        <f t="shared" si="3"/>
        <v>263.77104377104376</v>
      </c>
      <c r="K14" s="8">
        <v>9</v>
      </c>
    </row>
    <row r="15" spans="1:11" ht="15">
      <c r="A15" s="8">
        <v>11</v>
      </c>
      <c r="B15" s="8" t="s">
        <v>26</v>
      </c>
      <c r="C15" s="9">
        <v>0.1630787037037037</v>
      </c>
      <c r="D15" s="9">
        <v>0.19675925925925927</v>
      </c>
      <c r="E15" s="9">
        <f t="shared" si="0"/>
        <v>0.033680555555555575</v>
      </c>
      <c r="F15" s="9">
        <v>0</v>
      </c>
      <c r="G15" s="8">
        <v>69</v>
      </c>
      <c r="H15" s="10">
        <f t="shared" si="1"/>
        <v>0.011979166666666667</v>
      </c>
      <c r="I15" s="9">
        <f t="shared" si="2"/>
        <v>0.04565972222222224</v>
      </c>
      <c r="J15" s="11">
        <f t="shared" si="3"/>
        <v>265.65656565656576</v>
      </c>
      <c r="K15" s="8">
        <v>10</v>
      </c>
    </row>
    <row r="16" spans="1:11" s="20" customFormat="1" ht="25.5" customHeight="1">
      <c r="A16" s="16">
        <v>12</v>
      </c>
      <c r="B16" s="24" t="s">
        <v>27</v>
      </c>
      <c r="C16" s="17">
        <v>0.2236111111111111</v>
      </c>
      <c r="D16" s="17">
        <v>0.2499537037037037</v>
      </c>
      <c r="E16" s="17">
        <f t="shared" si="0"/>
        <v>0.026342592592592612</v>
      </c>
      <c r="F16" s="17">
        <v>0</v>
      </c>
      <c r="G16" s="16">
        <v>58</v>
      </c>
      <c r="H16" s="18">
        <f t="shared" si="1"/>
        <v>0.010069444444444445</v>
      </c>
      <c r="I16" s="17">
        <f t="shared" si="2"/>
        <v>0.036412037037037055</v>
      </c>
      <c r="J16" s="19">
        <f t="shared" si="3"/>
        <v>211.85185185185196</v>
      </c>
      <c r="K16" s="16" t="s">
        <v>28</v>
      </c>
    </row>
    <row r="17" spans="3:10" s="20" customFormat="1" ht="15">
      <c r="C17" s="21"/>
      <c r="D17" s="21"/>
      <c r="E17" s="21"/>
      <c r="F17" s="21"/>
      <c r="H17" s="22"/>
      <c r="I17" s="21"/>
      <c r="J17" s="23"/>
    </row>
    <row r="18" ht="15">
      <c r="B18" s="1" t="s">
        <v>29</v>
      </c>
    </row>
    <row r="19" ht="15">
      <c r="B19" s="1" t="s">
        <v>30</v>
      </c>
    </row>
  </sheetData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RePack,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2016-04-09T14:17:04Z</dcterms:created>
  <dcterms:modified xsi:type="dcterms:W3CDTF">2016-04-11T17:30:10Z</dcterms:modified>
  <cp:category/>
  <cp:version/>
  <cp:contentType/>
  <cp:contentStatus/>
</cp:coreProperties>
</file>