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1290" windowWidth="20115" windowHeight="7995"/>
  </bookViews>
  <sheets>
    <sheet name="Титул" sheetId="1" r:id="rId1"/>
    <sheet name="Инструкция" sheetId="2" r:id="rId2"/>
    <sheet name="Задание 1" sheetId="3" r:id="rId3"/>
    <sheet name="Задание 2" sheetId="4" r:id="rId4"/>
    <sheet name="Задание 3" sheetId="5" r:id="rId5"/>
    <sheet name="Результат" sheetId="6" r:id="rId6"/>
  </sheets>
  <calcPr calcId="145621"/>
</workbook>
</file>

<file path=xl/calcChain.xml><?xml version="1.0" encoding="utf-8"?>
<calcChain xmlns="http://schemas.openxmlformats.org/spreadsheetml/2006/main">
  <c r="G7" i="6" l="1"/>
  <c r="G8" i="6" s="1"/>
  <c r="G2" i="6" s="1"/>
  <c r="J7" i="6" l="1"/>
  <c r="I7" i="6"/>
  <c r="H7" i="6"/>
  <c r="F7" i="6"/>
  <c r="F8" i="6" s="1"/>
  <c r="E7" i="6"/>
  <c r="D7" i="6"/>
  <c r="C7" i="6"/>
  <c r="D8" i="6" l="1"/>
  <c r="D2" i="6" s="1"/>
  <c r="C8" i="6"/>
  <c r="C2" i="6" s="1"/>
  <c r="I8" i="6"/>
  <c r="I2" i="6" s="1"/>
  <c r="J8" i="6"/>
  <c r="J2" i="6" s="1"/>
  <c r="H8" i="6"/>
  <c r="H2" i="6" s="1"/>
  <c r="E8" i="6"/>
  <c r="E2" i="6" s="1"/>
  <c r="F2" i="6"/>
  <c r="K7" i="6" l="1"/>
  <c r="D11" i="6" s="1"/>
</calcChain>
</file>

<file path=xl/sharedStrings.xml><?xml version="1.0" encoding="utf-8"?>
<sst xmlns="http://schemas.openxmlformats.org/spreadsheetml/2006/main" count="102" uniqueCount="51">
  <si>
    <t>Сберегательный вклад</t>
  </si>
  <si>
    <t>Срок вклада</t>
  </si>
  <si>
    <t>сумма вклада в рублях</t>
  </si>
  <si>
    <t>проценты банка по вкладу</t>
  </si>
  <si>
    <t>"Сохраняй"</t>
  </si>
  <si>
    <t>1 год</t>
  </si>
  <si>
    <t>от 10 000 р. До 100 000 р.</t>
  </si>
  <si>
    <t>"Сберегай"</t>
  </si>
  <si>
    <t>от 1 000 до 100 000 р.</t>
  </si>
  <si>
    <t>"Большие планы"</t>
  </si>
  <si>
    <t>от 50 000 р. до 5 000 000 р.</t>
  </si>
  <si>
    <t>Задание 1</t>
  </si>
  <si>
    <t>сумма денег у клиента в наличии</t>
  </si>
  <si>
    <t>Ваш ответ на задание 1</t>
  </si>
  <si>
    <t>прибыль</t>
  </si>
  <si>
    <t>Выберите название банка из выпадающего списка</t>
  </si>
  <si>
    <t>Большие планы</t>
  </si>
  <si>
    <t>Сохраняй</t>
  </si>
  <si>
    <t>Сберегай</t>
  </si>
  <si>
    <r>
      <rPr>
        <b/>
        <i/>
        <sz val="14"/>
        <color rgb="FFC00000"/>
        <rFont val="Times New Roman"/>
        <family val="1"/>
        <charset val="204"/>
      </rPr>
      <t>Подсказка:</t>
    </r>
    <r>
      <rPr>
        <sz val="14"/>
        <color rgb="FFC00000"/>
        <rFont val="Times New Roman"/>
        <family val="1"/>
        <charset val="204"/>
      </rPr>
      <t xml:space="preserve"> Введите в столбец "прибыль" соответствующую формулу, чтобы рассчитать, сколько денег сверх вклада получит клиент по истечении года. Не забывайте применять абсолютную адресацию там, где это необходимо</t>
    </r>
  </si>
  <si>
    <t>На какую сумму увеличится вклад  через 1 год?</t>
  </si>
  <si>
    <t>Решение:</t>
  </si>
  <si>
    <t>Задание 2</t>
  </si>
  <si>
    <t>Сумма на двух счетах</t>
  </si>
  <si>
    <t>Ваш ответ на задание 2</t>
  </si>
  <si>
    <t>сумма на счету первоначально</t>
  </si>
  <si>
    <t>Задание 3</t>
  </si>
  <si>
    <t>Сумма денег на вкладе</t>
  </si>
  <si>
    <t>?</t>
  </si>
  <si>
    <t>сумма на счете первоначально</t>
  </si>
  <si>
    <t>прибыль по истечении одного года</t>
  </si>
  <si>
    <t>сумма на счете по истечении 1 года</t>
  </si>
  <si>
    <t>прибыль по истечении 2 лет</t>
  </si>
  <si>
    <t>сумма на счете по истечении 2 лет</t>
  </si>
  <si>
    <t>Ваш ответ на задание 3</t>
  </si>
  <si>
    <t>На какой вклад положила деньги семья Петровых?</t>
  </si>
  <si>
    <t>Какая будет сумма на счете по истечении 1 года?</t>
  </si>
  <si>
    <t xml:space="preserve">Какая сумма денег будет у семьи Петровых на этом счёте через 2 года? </t>
  </si>
  <si>
    <t>Проверьте ваши ответы</t>
  </si>
  <si>
    <t>Итого баллов</t>
  </si>
  <si>
    <t>вопрос 1</t>
  </si>
  <si>
    <t>вопрос 2</t>
  </si>
  <si>
    <t>вопрос 3</t>
  </si>
  <si>
    <t>Ваш ответ</t>
  </si>
  <si>
    <t xml:space="preserve">оценка </t>
  </si>
  <si>
    <t>максимальный балл за задание</t>
  </si>
  <si>
    <t>Ваша отметка</t>
  </si>
  <si>
    <t>Сколько рублей Ивановы положили на счёт по вкладу «Сберегай»?</t>
  </si>
  <si>
    <t>Сколько рублей Ивановы получили через год по процентам по второму вкладу, если на счетах изначально было 83000 рублей?</t>
  </si>
  <si>
    <t>Сколько рублей Ивановы получили через год по процентам по второму вкладу, если на счетах изначально было 45500 рублей?</t>
  </si>
  <si>
    <t>Сумма на втором вкладе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</si>
</sst>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0.0%"/>
    <numFmt numFmtId="165" formatCode="_-* #,##0.00\ [$₽-419]_-;\-* #,##0.00\ [$₽-419]_-;_-* &quot;-&quot;??\ [$₽-419]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i/>
      <sz val="18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0"/>
      <name val="Times New Roman"/>
      <family val="1"/>
      <charset val="204"/>
    </font>
    <font>
      <b/>
      <sz val="48"/>
      <color rgb="FFFF0000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36"/>
      <color rgb="FFFF0000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b/>
      <i/>
      <sz val="14"/>
      <color rgb="FFC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9" fontId="2" fillId="0" borderId="1" xfId="2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/>
    </xf>
    <xf numFmtId="9" fontId="2" fillId="0" borderId="7" xfId="2" applyFont="1" applyBorder="1" applyAlignment="1">
      <alignment horizontal="center" vertical="center"/>
    </xf>
    <xf numFmtId="164" fontId="2" fillId="0" borderId="7" xfId="2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9" fontId="2" fillId="0" borderId="10" xfId="2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9" fontId="2" fillId="0" borderId="9" xfId="2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165" fontId="2" fillId="0" borderId="2" xfId="1" applyNumberFormat="1" applyFont="1" applyBorder="1" applyAlignment="1">
      <alignment horizontal="center" vertical="center"/>
    </xf>
    <xf numFmtId="165" fontId="2" fillId="0" borderId="7" xfId="0" applyNumberFormat="1" applyFont="1" applyBorder="1"/>
    <xf numFmtId="165" fontId="2" fillId="0" borderId="10" xfId="0" applyNumberFormat="1" applyFont="1" applyBorder="1"/>
    <xf numFmtId="0" fontId="2" fillId="0" borderId="5" xfId="0" applyFont="1" applyBorder="1" applyAlignment="1">
      <alignment horizontal="center" vertical="center"/>
    </xf>
    <xf numFmtId="0" fontId="0" fillId="0" borderId="7" xfId="0" applyBorder="1"/>
    <xf numFmtId="0" fontId="0" fillId="0" borderId="10" xfId="0" applyBorder="1"/>
    <xf numFmtId="0" fontId="4" fillId="0" borderId="0" xfId="0" applyFont="1" applyAlignment="1">
      <alignment horizontal="center" vertical="center" wrapText="1"/>
    </xf>
    <xf numFmtId="165" fontId="2" fillId="0" borderId="1" xfId="0" applyNumberFormat="1" applyFont="1" applyBorder="1"/>
    <xf numFmtId="165" fontId="2" fillId="0" borderId="9" xfId="0" applyNumberFormat="1" applyFont="1" applyBorder="1"/>
    <xf numFmtId="165" fontId="5" fillId="0" borderId="20" xfId="0" applyNumberFormat="1" applyFont="1" applyBorder="1" applyAlignment="1">
      <alignment horizontal="center" vertical="center"/>
    </xf>
    <xf numFmtId="9" fontId="2" fillId="0" borderId="0" xfId="2" applyFont="1" applyBorder="1" applyAlignment="1">
      <alignment horizontal="center" vertical="center"/>
    </xf>
    <xf numFmtId="164" fontId="2" fillId="0" borderId="0" xfId="2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 wrapText="1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6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165" fontId="2" fillId="0" borderId="1" xfId="0" applyNumberFormat="1" applyFont="1" applyBorder="1" applyProtection="1"/>
    <xf numFmtId="165" fontId="2" fillId="0" borderId="9" xfId="0" applyNumberFormat="1" applyFont="1" applyBorder="1" applyProtection="1"/>
    <xf numFmtId="0" fontId="9" fillId="3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/>
    </xf>
    <xf numFmtId="165" fontId="2" fillId="0" borderId="7" xfId="0" applyNumberFormat="1" applyFont="1" applyBorder="1" applyProtection="1"/>
    <xf numFmtId="165" fontId="2" fillId="0" borderId="10" xfId="0" applyNumberFormat="1" applyFont="1" applyBorder="1" applyProtection="1"/>
    <xf numFmtId="0" fontId="14" fillId="0" borderId="21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3" borderId="4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</cellXfs>
  <cellStyles count="3">
    <cellStyle name="Денежный" xfId="1" builtinId="4"/>
    <cellStyle name="Обычный" xfId="0" builtinId="0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104775</xdr:colOff>
      <xdr:row>0</xdr:row>
      <xdr:rowOff>0</xdr:rowOff>
    </xdr:from>
    <xdr:to>
      <xdr:col>15</xdr:col>
      <xdr:colOff>514350</xdr:colOff>
      <xdr:row>10</xdr:row>
      <xdr:rowOff>133350</xdr:rowOff>
    </xdr:to>
    <xdr:pic>
      <xdr:nvPicPr>
        <xdr:cNvPr id="2" name="Picture 9" descr="F:\МЕТОДИЧЕСКАЯ РАБОТА\МОЯ МЕТОД.РАБОТА\конкурс по ФГ\Без названия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5F5F5"/>
            </a:clrFrom>
            <a:clrTo>
              <a:srgbClr val="F5F5F5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9975" y="0"/>
          <a:ext cx="2238375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</xdr:row>
      <xdr:rowOff>57150</xdr:rowOff>
    </xdr:from>
    <xdr:to>
      <xdr:col>15</xdr:col>
      <xdr:colOff>476250</xdr:colOff>
      <xdr:row>16</xdr:row>
      <xdr:rowOff>180975</xdr:rowOff>
    </xdr:to>
    <xdr:sp macro="" textlink="">
      <xdr:nvSpPr>
        <xdr:cNvPr id="3" name="TextBox 2"/>
        <xdr:cNvSpPr txBox="1"/>
      </xdr:nvSpPr>
      <xdr:spPr>
        <a:xfrm>
          <a:off x="0" y="1962150"/>
          <a:ext cx="9620250" cy="1266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2400" b="1">
              <a:solidFill>
                <a:srgbClr val="0070C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Практическая работа:    </a:t>
          </a:r>
          <a:r>
            <a:rPr lang="ru-RU" sz="2400" baseline="0">
              <a:solidFill>
                <a:srgbClr val="0070C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Ввод формул. Относительная и абсолютная адресация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2400" baseline="0">
            <a:solidFill>
              <a:srgbClr val="0070C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endParaRPr lang="ru-RU" sz="2400">
            <a:solidFill>
              <a:srgbClr val="0070C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219075</xdr:colOff>
      <xdr:row>15</xdr:row>
      <xdr:rowOff>180975</xdr:rowOff>
    </xdr:from>
    <xdr:to>
      <xdr:col>16</xdr:col>
      <xdr:colOff>314326</xdr:colOff>
      <xdr:row>21</xdr:row>
      <xdr:rowOff>104775</xdr:rowOff>
    </xdr:to>
    <xdr:sp macro="" textlink="">
      <xdr:nvSpPr>
        <xdr:cNvPr id="4" name="TextBox 3"/>
        <xdr:cNvSpPr txBox="1"/>
      </xdr:nvSpPr>
      <xdr:spPr>
        <a:xfrm>
          <a:off x="219075" y="3038475"/>
          <a:ext cx="9848851" cy="1066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2400" b="1" baseline="0">
              <a:solidFill>
                <a:srgbClr val="0070C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Задача</a:t>
          </a:r>
          <a:r>
            <a:rPr lang="ru-RU" sz="2400" b="0" baseline="0">
              <a:solidFill>
                <a:srgbClr val="0070C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  </a:t>
          </a:r>
          <a:r>
            <a:rPr lang="ru-RU" sz="2400" b="1" i="1">
              <a:solidFill>
                <a:srgbClr val="0070C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Расчитать доходы по вкладам</a:t>
          </a:r>
          <a:endParaRPr lang="ru-RU" sz="2400" b="1" i="1">
            <a:solidFill>
              <a:srgbClr val="0070C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ru-RU" sz="2400" b="0">
            <a:solidFill>
              <a:srgbClr val="0070C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2</xdr:col>
      <xdr:colOff>381000</xdr:colOff>
      <xdr:row>3</xdr:row>
      <xdr:rowOff>133350</xdr:rowOff>
    </xdr:to>
    <xdr:sp macro="" textlink="">
      <xdr:nvSpPr>
        <xdr:cNvPr id="5" name="TextBox 4"/>
        <xdr:cNvSpPr txBox="1"/>
      </xdr:nvSpPr>
      <xdr:spPr>
        <a:xfrm>
          <a:off x="0" y="123825"/>
          <a:ext cx="1600200" cy="581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400" b="1">
              <a:solidFill>
                <a:srgbClr val="00206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9 класс</a:t>
          </a:r>
        </a:p>
      </xdr:txBody>
    </xdr:sp>
    <xdr:clientData/>
  </xdr:twoCellAnchor>
  <xdr:twoCellAnchor>
    <xdr:from>
      <xdr:col>0</xdr:col>
      <xdr:colOff>0</xdr:colOff>
      <xdr:row>3</xdr:row>
      <xdr:rowOff>76200</xdr:rowOff>
    </xdr:from>
    <xdr:to>
      <xdr:col>12</xdr:col>
      <xdr:colOff>247650</xdr:colOff>
      <xdr:row>9</xdr:row>
      <xdr:rowOff>66675</xdr:rowOff>
    </xdr:to>
    <xdr:sp macro="" textlink="">
      <xdr:nvSpPr>
        <xdr:cNvPr id="6" name="TextBox 5"/>
        <xdr:cNvSpPr txBox="1"/>
      </xdr:nvSpPr>
      <xdr:spPr>
        <a:xfrm>
          <a:off x="0" y="647700"/>
          <a:ext cx="7562850" cy="1133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 b="1">
              <a:solidFill>
                <a:srgbClr val="00206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Раздел программы</a:t>
          </a:r>
          <a:r>
            <a:rPr lang="ru-RU" sz="1600">
              <a:solidFill>
                <a:srgbClr val="00206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 </a:t>
          </a:r>
          <a:r>
            <a:rPr lang="ru-RU" sz="1600" i="1">
              <a:solidFill>
                <a:srgbClr val="00206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Обработка числовой информации в электронных</a:t>
          </a:r>
          <a:r>
            <a:rPr lang="ru-RU" sz="1600" i="1" baseline="0">
              <a:solidFill>
                <a:srgbClr val="00206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таблицах</a:t>
          </a:r>
        </a:p>
        <a:p>
          <a:endParaRPr lang="ru-RU" sz="1600" baseline="0">
            <a:solidFill>
              <a:srgbClr val="00206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600" b="1" baseline="0">
              <a:solidFill>
                <a:srgbClr val="00206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Тема</a:t>
          </a:r>
          <a:r>
            <a:rPr lang="ru-RU" sz="1600" baseline="0">
              <a:solidFill>
                <a:srgbClr val="00206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  </a:t>
          </a:r>
          <a:r>
            <a:rPr lang="ru-RU" sz="1600" i="1" baseline="0">
              <a:solidFill>
                <a:srgbClr val="00206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Организация вычислений в электронных таблицах</a:t>
          </a:r>
          <a:endParaRPr lang="ru-RU" sz="1600" i="1">
            <a:solidFill>
              <a:srgbClr val="00206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57150</xdr:rowOff>
    </xdr:from>
    <xdr:to>
      <xdr:col>17</xdr:col>
      <xdr:colOff>209550</xdr:colOff>
      <xdr:row>26</xdr:row>
      <xdr:rowOff>171450</xdr:rowOff>
    </xdr:to>
    <xdr:sp macro="" textlink="">
      <xdr:nvSpPr>
        <xdr:cNvPr id="2" name="TextBox 1"/>
        <xdr:cNvSpPr txBox="1"/>
      </xdr:nvSpPr>
      <xdr:spPr>
        <a:xfrm>
          <a:off x="171450" y="247650"/>
          <a:ext cx="10401300" cy="4876800"/>
        </a:xfrm>
        <a:prstGeom prst="horizontalScroll">
          <a:avLst>
            <a:gd name="adj" fmla="val 14840"/>
          </a:avLst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>
            <a:lnSpc>
              <a:spcPct val="150000"/>
            </a:lnSpc>
          </a:pPr>
          <a:r>
            <a:rPr lang="ru-RU" sz="1600">
              <a:ln>
                <a:noFill/>
              </a:ln>
              <a:latin typeface="Times New Roman" panose="02020603050405020304" pitchFamily="18" charset="0"/>
              <a:cs typeface="Times New Roman" panose="02020603050405020304" pitchFamily="18" charset="0"/>
            </a:rPr>
            <a:t>Вам предстоит выполнить три задания. Задания расположены на отдельных листах.</a:t>
          </a:r>
        </a:p>
        <a:p>
          <a:pPr algn="just">
            <a:lnSpc>
              <a:spcPct val="150000"/>
            </a:lnSpc>
          </a:pPr>
          <a:r>
            <a:rPr lang="ru-RU" sz="1600">
              <a:ln>
                <a:noFill/>
              </a:ln>
              <a:latin typeface="Times New Roman" panose="02020603050405020304" pitchFamily="18" charset="0"/>
              <a:cs typeface="Times New Roman" panose="02020603050405020304" pitchFamily="18" charset="0"/>
            </a:rPr>
            <a:t>Расчеты</a:t>
          </a:r>
          <a:r>
            <a:rPr lang="ru-RU" sz="1600" baseline="0">
              <a:ln>
                <a:noFill/>
              </a:ln>
              <a:latin typeface="Times New Roman" panose="02020603050405020304" pitchFamily="18" charset="0"/>
              <a:cs typeface="Times New Roman" panose="02020603050405020304" pitchFamily="18" charset="0"/>
            </a:rPr>
            <a:t> выполняйте в подготовленных таблицах, вводя в отведенные ячейки соответствующие формулы.</a:t>
          </a:r>
        </a:p>
        <a:p>
          <a:pPr algn="just">
            <a:lnSpc>
              <a:spcPct val="150000"/>
            </a:lnSpc>
          </a:pPr>
          <a:r>
            <a:rPr lang="ru-RU" sz="1600" baseline="0">
              <a:ln>
                <a:noFill/>
              </a:ln>
              <a:latin typeface="Times New Roman" panose="02020603050405020304" pitchFamily="18" charset="0"/>
              <a:cs typeface="Times New Roman" panose="02020603050405020304" pitchFamily="18" charset="0"/>
            </a:rPr>
            <a:t>Ответы на вопросы задания вводите в соответствующие окошки. Если справа от окошка есть "Треугольничек", значит ответ нужно выбрать из выпадающего списка.</a:t>
          </a:r>
        </a:p>
        <a:p>
          <a:pPr algn="just">
            <a:lnSpc>
              <a:spcPct val="150000"/>
            </a:lnSpc>
          </a:pPr>
          <a:r>
            <a:rPr lang="ru-RU" sz="1600" baseline="0">
              <a:ln>
                <a:noFill/>
              </a:ln>
              <a:latin typeface="Times New Roman" panose="02020603050405020304" pitchFamily="18" charset="0"/>
              <a:cs typeface="Times New Roman" panose="02020603050405020304" pitchFamily="18" charset="0"/>
            </a:rPr>
            <a:t>После выполнения всех заданий перейдите на лист "Результат" и проверьте свои ответы. Если вы допустили ошибку, то к заданию можно вернуться и исправить ошибку. По результатам выполнения заданий вы увидете отметку за работу. Критерии оценивания указаны ниже.</a:t>
          </a:r>
          <a:endParaRPr lang="ru-RU" sz="1600">
            <a:ln>
              <a:noFill/>
            </a:ln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oneCellAnchor>
    <xdr:from>
      <xdr:col>69</xdr:col>
      <xdr:colOff>373340</xdr:colOff>
      <xdr:row>4</xdr:row>
      <xdr:rowOff>90330</xdr:rowOff>
    </xdr:from>
    <xdr:ext cx="4072974" cy="1360309"/>
    <xdr:sp macro="" textlink="">
      <xdr:nvSpPr>
        <xdr:cNvPr id="4" name="Прямоугольник 3"/>
        <xdr:cNvSpPr/>
      </xdr:nvSpPr>
      <xdr:spPr>
        <a:xfrm>
          <a:off x="42435740" y="852330"/>
          <a:ext cx="4072974" cy="136030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>
            <a:lnSpc>
              <a:spcPct val="150000"/>
            </a:lnSpc>
          </a:pPr>
          <a:r>
            <a:rPr lang="ru-RU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Инструкция</a:t>
          </a:r>
          <a:endParaRPr lang="ru-RU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103424</xdr:colOff>
      <xdr:row>0</xdr:row>
      <xdr:rowOff>169360</xdr:rowOff>
    </xdr:from>
    <xdr:ext cx="2288703" cy="593304"/>
    <xdr:sp macro="" textlink="">
      <xdr:nvSpPr>
        <xdr:cNvPr id="5" name="Прямоугольник 4"/>
        <xdr:cNvSpPr/>
      </xdr:nvSpPr>
      <xdr:spPr>
        <a:xfrm>
          <a:off x="713024" y="169360"/>
          <a:ext cx="2288703" cy="59330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ru-RU" sz="3200" b="1" cap="none" spc="0">
              <a:ln w="11430">
                <a:noFill/>
              </a:ln>
              <a:solidFill>
                <a:srgbClr val="0070C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Инструкция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9</xdr:row>
      <xdr:rowOff>209550</xdr:rowOff>
    </xdr:from>
    <xdr:to>
      <xdr:col>8</xdr:col>
      <xdr:colOff>552450</xdr:colOff>
      <xdr:row>12</xdr:row>
      <xdr:rowOff>19050</xdr:rowOff>
    </xdr:to>
    <xdr:sp macro="" textlink="">
      <xdr:nvSpPr>
        <xdr:cNvPr id="2" name="TextBox 1"/>
        <xdr:cNvSpPr txBox="1"/>
      </xdr:nvSpPr>
      <xdr:spPr>
        <a:xfrm>
          <a:off x="590550" y="3314700"/>
          <a:ext cx="8963025" cy="139065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ru-RU" sz="160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Александр решил положить 60 000 рублей на счёт в банк  сроком на 1 год.  Сотрудник банка предложил ему воспользоваться одним из трёх вкладов, представленных в таблице, пояснив, что процент по вкладу он сможет получить только через 1 год вместе с вложенной суммой денег. Рассчитайте прибыль по каждому вкладу. Какой из предложенных вкладов выгоднее выбрать Александру, чтобы через год получить больше денег по процентам?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8</xdr:row>
      <xdr:rowOff>1</xdr:rowOff>
    </xdr:from>
    <xdr:to>
      <xdr:col>7</xdr:col>
      <xdr:colOff>266700</xdr:colOff>
      <xdr:row>16</xdr:row>
      <xdr:rowOff>38100</xdr:rowOff>
    </xdr:to>
    <xdr:sp macro="" textlink="">
      <xdr:nvSpPr>
        <xdr:cNvPr id="2" name="TextBox 1"/>
        <xdr:cNvSpPr txBox="1"/>
      </xdr:nvSpPr>
      <xdr:spPr>
        <a:xfrm>
          <a:off x="619125" y="2066926"/>
          <a:ext cx="7677150" cy="1562099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latin typeface="Times New Roman" panose="02020603050405020304" pitchFamily="18" charset="0"/>
              <a:cs typeface="Times New Roman" panose="02020603050405020304" pitchFamily="18" charset="0"/>
            </a:rPr>
            <a:t>Семья Ивановых положила в банк на два разных счёта </a:t>
          </a:r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83000</a:t>
          </a:r>
          <a:r>
            <a:rPr lang="ru-RU" sz="1600">
              <a:latin typeface="Times New Roman" panose="02020603050405020304" pitchFamily="18" charset="0"/>
              <a:cs typeface="Times New Roman" panose="02020603050405020304" pitchFamily="18" charset="0"/>
            </a:rPr>
            <a:t> рублей. </a:t>
          </a:r>
        </a:p>
        <a:p>
          <a:r>
            <a:rPr lang="ru-RU" sz="1600">
              <a:latin typeface="Times New Roman" panose="02020603050405020304" pitchFamily="18" charset="0"/>
              <a:cs typeface="Times New Roman" panose="02020603050405020304" pitchFamily="18" charset="0"/>
            </a:rPr>
            <a:t>Через год Ивановы по вкладу «Сберегай» получили по процентам 1232 рубля. </a:t>
          </a:r>
        </a:p>
        <a:p>
          <a:r>
            <a:rPr lang="ru-RU" sz="1600">
              <a:latin typeface="Times New Roman" panose="02020603050405020304" pitchFamily="18" charset="0"/>
              <a:cs typeface="Times New Roman" panose="02020603050405020304" pitchFamily="18" charset="0"/>
            </a:rPr>
            <a:t>А) Сколько рублей Ивановы положили на счёт по вкладу «Сберегай»?</a:t>
          </a:r>
        </a:p>
        <a:p>
          <a:r>
            <a:rPr lang="ru-RU" sz="1600">
              <a:latin typeface="Times New Roman" panose="02020603050405020304" pitchFamily="18" charset="0"/>
              <a:cs typeface="Times New Roman" panose="02020603050405020304" pitchFamily="18" charset="0"/>
            </a:rPr>
            <a:t>Б) Сколько рублей Ивановы получили через год по процентам по второму вкладу?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600">
              <a:latin typeface="Times New Roman" panose="02020603050405020304" pitchFamily="18" charset="0"/>
              <a:cs typeface="Times New Roman" panose="02020603050405020304" pitchFamily="18" charset="0"/>
            </a:rPr>
            <a:t>В) </a:t>
          </a:r>
          <a:r>
            <a:rPr lang="ru-RU" sz="160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Сколько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60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рублей Ивановы получили бы через год по процентам по второму вкладу        </a:t>
          </a:r>
          <a:r>
            <a:rPr lang="ru-RU" sz="1600" baseline="0">
              <a:latin typeface="Times New Roman" panose="02020603050405020304" pitchFamily="18" charset="0"/>
              <a:cs typeface="Times New Roman" panose="02020603050405020304" pitchFamily="18" charset="0"/>
            </a:rPr>
            <a:t>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600" baseline="0">
              <a:latin typeface="Times New Roman" panose="02020603050405020304" pitchFamily="18" charset="0"/>
              <a:cs typeface="Times New Roman" panose="02020603050405020304" pitchFamily="18" charset="0"/>
            </a:rPr>
            <a:t>     при условии, что на двух разных счетах было 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45500</a:t>
          </a:r>
          <a:r>
            <a:rPr lang="ru-RU" sz="1600" baseline="0">
              <a:latin typeface="Times New Roman" panose="02020603050405020304" pitchFamily="18" charset="0"/>
              <a:cs typeface="Times New Roman" panose="02020603050405020304" pitchFamily="18" charset="0"/>
            </a:rPr>
            <a:t> рублей.</a:t>
          </a:r>
          <a:endParaRPr lang="ru-RU" sz="16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ru-RU" sz="16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8</xdr:row>
      <xdr:rowOff>1</xdr:rowOff>
    </xdr:from>
    <xdr:to>
      <xdr:col>7</xdr:col>
      <xdr:colOff>600075</xdr:colOff>
      <xdr:row>15</xdr:row>
      <xdr:rowOff>114301</xdr:rowOff>
    </xdr:to>
    <xdr:sp macro="" textlink="">
      <xdr:nvSpPr>
        <xdr:cNvPr id="2" name="TextBox 1"/>
        <xdr:cNvSpPr txBox="1"/>
      </xdr:nvSpPr>
      <xdr:spPr>
        <a:xfrm>
          <a:off x="619125" y="2066926"/>
          <a:ext cx="9458325" cy="144780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latin typeface="Times New Roman" panose="02020603050405020304" pitchFamily="18" charset="0"/>
              <a:cs typeface="Times New Roman" panose="02020603050405020304" pitchFamily="18" charset="0"/>
            </a:rPr>
            <a:t>Семья Петровых положила некоторую сумму денег в банк по одному из трёх вкладов, представленных в таблице сверху, с самым выгодным из возможных для них процентом. Через год процент по данному вкладу составил 2064 рубля. Семья Петровых решила оставить всю сумму на счёте вместе с накопленными процентными деньгами и продлить срок вклада ещё на один год с тем же процентом. Какая сумма денег будет у семьи Петровых на этом счёте через 2 года?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13</xdr:row>
      <xdr:rowOff>19050</xdr:rowOff>
    </xdr:from>
    <xdr:to>
      <xdr:col>2</xdr:col>
      <xdr:colOff>1190625</xdr:colOff>
      <xdr:row>18</xdr:row>
      <xdr:rowOff>85725</xdr:rowOff>
    </xdr:to>
    <xdr:sp macro="" textlink="">
      <xdr:nvSpPr>
        <xdr:cNvPr id="2" name="TextBox 1"/>
        <xdr:cNvSpPr txBox="1"/>
      </xdr:nvSpPr>
      <xdr:spPr>
        <a:xfrm>
          <a:off x="390525" y="4695825"/>
          <a:ext cx="2819400" cy="1543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800">
              <a:latin typeface="Times New Roman" panose="02020603050405020304" pitchFamily="18" charset="0"/>
              <a:cs typeface="Times New Roman" panose="02020603050405020304" pitchFamily="18" charset="0"/>
            </a:rPr>
            <a:t>Критерии</a:t>
          </a:r>
          <a:r>
            <a:rPr lang="ru-RU" sz="1800" baseline="0">
              <a:latin typeface="Times New Roman" panose="02020603050405020304" pitchFamily="18" charset="0"/>
              <a:cs typeface="Times New Roman" panose="02020603050405020304" pitchFamily="18" charset="0"/>
            </a:rPr>
            <a:t> оценивания:</a:t>
          </a:r>
        </a:p>
        <a:p>
          <a:r>
            <a:rPr lang="ru-RU" sz="1800" baseline="0">
              <a:latin typeface="Times New Roman" panose="02020603050405020304" pitchFamily="18" charset="0"/>
              <a:cs typeface="Times New Roman" panose="02020603050405020304" pitchFamily="18" charset="0"/>
            </a:rPr>
            <a:t>"5" - 7-8 баллов</a:t>
          </a:r>
        </a:p>
        <a:p>
          <a:r>
            <a:rPr lang="ru-RU" sz="1800" baseline="0">
              <a:latin typeface="Times New Roman" panose="02020603050405020304" pitchFamily="18" charset="0"/>
              <a:cs typeface="Times New Roman" panose="02020603050405020304" pitchFamily="18" charset="0"/>
            </a:rPr>
            <a:t>"4" - 5-6 баллов</a:t>
          </a:r>
        </a:p>
        <a:p>
          <a:r>
            <a:rPr lang="ru-RU" sz="1800" baseline="0">
              <a:latin typeface="Times New Roman" panose="02020603050405020304" pitchFamily="18" charset="0"/>
              <a:cs typeface="Times New Roman" panose="02020603050405020304" pitchFamily="18" charset="0"/>
            </a:rPr>
            <a:t>"3" - 3-4 балла</a:t>
          </a:r>
        </a:p>
        <a:p>
          <a:r>
            <a:rPr lang="ru-RU" sz="1800" baseline="0">
              <a:latin typeface="Times New Roman" panose="02020603050405020304" pitchFamily="18" charset="0"/>
              <a:cs typeface="Times New Roman" panose="02020603050405020304" pitchFamily="18" charset="0"/>
            </a:rPr>
            <a:t>"2" - менее 3 баллов</a:t>
          </a:r>
          <a:endParaRPr lang="ru-RU" sz="18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workbookViewId="0">
      <selection activeCell="V33" sqref="V33"/>
    </sheetView>
  </sheetViews>
  <sheetFormatPr defaultRowHeight="15" x14ac:dyDescent="0.25"/>
  <sheetData/>
  <sheetProtection password="CEE7" sheet="1" objects="1" scenarios="1" selectLockedCells="1" selectUnlockedCell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I39" sqref="I39"/>
    </sheetView>
  </sheetViews>
  <sheetFormatPr defaultRowHeight="15" x14ac:dyDescent="0.25"/>
  <sheetData/>
  <sheetProtection password="CEE7" sheet="1" objects="1" scenarios="1" selectLockedCells="1" selectUnlockedCell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showGridLines="0" workbookViewId="0">
      <selection activeCell="E29" sqref="E29"/>
    </sheetView>
  </sheetViews>
  <sheetFormatPr defaultRowHeight="15" x14ac:dyDescent="0.25"/>
  <cols>
    <col min="2" max="2" width="25.28515625" customWidth="1"/>
    <col min="3" max="3" width="17.7109375" customWidth="1"/>
    <col min="4" max="4" width="33.85546875" customWidth="1"/>
    <col min="5" max="5" width="17.5703125" customWidth="1"/>
    <col min="8" max="8" width="13.140625" customWidth="1"/>
    <col min="9" max="9" width="23.42578125" customWidth="1"/>
    <col min="10" max="10" width="13.85546875" customWidth="1"/>
  </cols>
  <sheetData>
    <row r="1" spans="1:10" s="4" customFormat="1" x14ac:dyDescent="0.25"/>
    <row r="2" spans="1:10" s="4" customFormat="1" x14ac:dyDescent="0.25"/>
    <row r="3" spans="1:10" ht="22.5" x14ac:dyDescent="0.25">
      <c r="A3" s="1"/>
      <c r="B3" s="29" t="s">
        <v>11</v>
      </c>
      <c r="C3" s="1"/>
      <c r="D3" s="1"/>
      <c r="E3" s="1"/>
      <c r="F3" s="1"/>
      <c r="G3" s="1"/>
      <c r="H3" s="1"/>
      <c r="I3" s="1"/>
      <c r="J3" s="1"/>
    </row>
    <row r="4" spans="1:10" ht="26.25" customHeight="1" thickBot="1" x14ac:dyDescent="0.3">
      <c r="A4" s="1"/>
      <c r="B4" s="4"/>
      <c r="C4" s="4"/>
      <c r="D4" s="4"/>
      <c r="E4" s="4"/>
      <c r="F4" s="4"/>
      <c r="G4" s="4"/>
      <c r="H4" s="4"/>
      <c r="I4" s="4"/>
      <c r="J4" s="4"/>
    </row>
    <row r="5" spans="1:10" ht="56.25" x14ac:dyDescent="0.25">
      <c r="A5" s="1"/>
      <c r="B5" s="9" t="s">
        <v>0</v>
      </c>
      <c r="C5" s="10" t="s">
        <v>1</v>
      </c>
      <c r="D5" s="10" t="s">
        <v>2</v>
      </c>
      <c r="E5" s="11" t="s">
        <v>3</v>
      </c>
      <c r="F5" s="5"/>
      <c r="G5" s="5"/>
      <c r="H5" s="5"/>
      <c r="I5" s="4"/>
      <c r="J5" s="4"/>
    </row>
    <row r="6" spans="1:10" ht="18.75" x14ac:dyDescent="0.25">
      <c r="A6" s="1"/>
      <c r="B6" s="12" t="s">
        <v>4</v>
      </c>
      <c r="C6" s="6" t="s">
        <v>5</v>
      </c>
      <c r="D6" s="6" t="s">
        <v>6</v>
      </c>
      <c r="E6" s="13">
        <v>0.05</v>
      </c>
      <c r="F6" s="5"/>
      <c r="G6" s="5"/>
      <c r="H6" s="5"/>
      <c r="I6" s="4"/>
      <c r="J6" s="4"/>
    </row>
    <row r="7" spans="1:10" ht="18.75" x14ac:dyDescent="0.25">
      <c r="A7" s="1"/>
      <c r="B7" s="12" t="s">
        <v>7</v>
      </c>
      <c r="C7" s="6" t="s">
        <v>5</v>
      </c>
      <c r="D7" s="6" t="s">
        <v>8</v>
      </c>
      <c r="E7" s="14">
        <v>4.3999999999999997E-2</v>
      </c>
      <c r="F7" s="5"/>
      <c r="G7" s="5"/>
      <c r="H7" s="5"/>
      <c r="I7" s="4"/>
      <c r="J7" s="4"/>
    </row>
    <row r="8" spans="1:10" ht="19.5" thickBot="1" x14ac:dyDescent="0.3">
      <c r="A8" s="1"/>
      <c r="B8" s="15" t="s">
        <v>9</v>
      </c>
      <c r="C8" s="16" t="s">
        <v>5</v>
      </c>
      <c r="D8" s="16" t="s">
        <v>10</v>
      </c>
      <c r="E8" s="17">
        <v>7.0000000000000007E-2</v>
      </c>
      <c r="F8" s="5"/>
      <c r="G8" s="5"/>
      <c r="H8" s="5"/>
      <c r="I8" s="4"/>
      <c r="J8" s="4"/>
    </row>
    <row r="9" spans="1:10" x14ac:dyDescent="0.25">
      <c r="A9" s="1"/>
      <c r="B9" s="5"/>
      <c r="C9" s="5"/>
      <c r="D9" s="5"/>
      <c r="E9" s="5"/>
      <c r="F9" s="5"/>
      <c r="G9" s="5"/>
      <c r="H9" s="5"/>
      <c r="I9" s="4"/>
      <c r="J9" s="4"/>
    </row>
    <row r="10" spans="1:10" ht="18.75" x14ac:dyDescent="0.25">
      <c r="A10" s="1"/>
      <c r="C10" s="18"/>
      <c r="D10" s="18"/>
      <c r="E10" s="18"/>
      <c r="F10" s="18"/>
      <c r="G10" s="5"/>
      <c r="H10" s="5"/>
      <c r="I10" s="4"/>
      <c r="J10" s="4"/>
    </row>
    <row r="11" spans="1:10" x14ac:dyDescent="0.25">
      <c r="A11" s="1"/>
      <c r="B11" s="66"/>
      <c r="C11" s="67"/>
      <c r="D11" s="67"/>
      <c r="E11" s="67"/>
      <c r="F11" s="67"/>
      <c r="G11" s="67"/>
      <c r="H11" s="67"/>
      <c r="I11" s="67"/>
      <c r="J11" s="67"/>
    </row>
    <row r="12" spans="1:10" ht="90.75" customHeight="1" x14ac:dyDescent="0.25">
      <c r="A12" s="1"/>
      <c r="B12" s="67"/>
      <c r="C12" s="67"/>
      <c r="D12" s="67"/>
      <c r="E12" s="67"/>
      <c r="F12" s="67"/>
      <c r="G12" s="67"/>
      <c r="H12" s="67"/>
      <c r="I12" s="67"/>
      <c r="J12" s="67"/>
    </row>
    <row r="13" spans="1:10" s="4" customFormat="1" ht="18.75" x14ac:dyDescent="0.25">
      <c r="B13" s="3"/>
      <c r="C13" s="3"/>
      <c r="D13" s="3"/>
      <c r="E13" s="3"/>
      <c r="F13" s="3"/>
      <c r="G13" s="3"/>
      <c r="H13" s="3"/>
      <c r="I13" s="3"/>
      <c r="J13" s="3"/>
    </row>
    <row r="14" spans="1:10" s="4" customFormat="1" ht="22.5" x14ac:dyDescent="0.25">
      <c r="B14" s="29" t="s">
        <v>21</v>
      </c>
      <c r="C14" s="3"/>
      <c r="D14" s="3"/>
      <c r="E14" s="3"/>
      <c r="F14" s="3"/>
      <c r="G14" s="3"/>
      <c r="H14" s="3"/>
      <c r="I14" s="3"/>
      <c r="J14" s="3"/>
    </row>
    <row r="15" spans="1:10" ht="19.5" thickBot="1" x14ac:dyDescent="0.3">
      <c r="A15" s="1"/>
      <c r="B15" s="21"/>
      <c r="C15" s="21"/>
      <c r="D15" s="21"/>
      <c r="E15" s="21"/>
      <c r="F15" s="21"/>
      <c r="G15" s="21"/>
      <c r="H15" s="21"/>
      <c r="I15" s="21"/>
      <c r="J15" s="21"/>
    </row>
    <row r="16" spans="1:10" ht="47.25" customHeight="1" thickBot="1" x14ac:dyDescent="0.3">
      <c r="A16" s="1"/>
      <c r="B16" s="22" t="s">
        <v>12</v>
      </c>
      <c r="C16" s="23">
        <v>60000</v>
      </c>
      <c r="D16" s="21"/>
      <c r="E16" s="21"/>
      <c r="F16" s="21"/>
      <c r="G16" s="21"/>
      <c r="H16" s="21"/>
      <c r="I16" s="21"/>
      <c r="J16" s="21"/>
    </row>
    <row r="17" spans="1:10" ht="32.25" customHeight="1" thickBot="1" x14ac:dyDescent="0.3">
      <c r="A17" s="1"/>
      <c r="B17" s="21"/>
      <c r="C17" s="21"/>
      <c r="D17" s="21"/>
      <c r="E17" s="21"/>
      <c r="F17" s="77" t="s">
        <v>13</v>
      </c>
      <c r="G17" s="78"/>
      <c r="H17" s="78"/>
      <c r="I17" s="79"/>
      <c r="J17" s="21"/>
    </row>
    <row r="18" spans="1:10" ht="60" customHeight="1" x14ac:dyDescent="0.3">
      <c r="A18" s="1"/>
      <c r="B18" s="58" t="s">
        <v>0</v>
      </c>
      <c r="C18" s="59" t="s">
        <v>3</v>
      </c>
      <c r="D18" s="11" t="s">
        <v>14</v>
      </c>
      <c r="E18" s="19"/>
      <c r="F18" s="68" t="s">
        <v>15</v>
      </c>
      <c r="G18" s="69"/>
      <c r="H18" s="69"/>
      <c r="I18" s="26"/>
      <c r="J18" s="4"/>
    </row>
    <row r="19" spans="1:10" ht="22.5" customHeight="1" x14ac:dyDescent="0.3">
      <c r="A19" s="1"/>
      <c r="B19" s="12" t="s">
        <v>17</v>
      </c>
      <c r="C19" s="7">
        <v>0.05</v>
      </c>
      <c r="D19" s="24"/>
      <c r="E19" s="19"/>
      <c r="F19" s="70" t="s">
        <v>20</v>
      </c>
      <c r="G19" s="71"/>
      <c r="H19" s="71"/>
      <c r="I19" s="74"/>
      <c r="J19" s="4"/>
    </row>
    <row r="20" spans="1:10" ht="22.5" customHeight="1" x14ac:dyDescent="0.3">
      <c r="A20" s="1"/>
      <c r="B20" s="12" t="s">
        <v>18</v>
      </c>
      <c r="C20" s="8">
        <v>4.3999999999999997E-2</v>
      </c>
      <c r="D20" s="61"/>
      <c r="E20" s="19"/>
      <c r="F20" s="70"/>
      <c r="G20" s="71"/>
      <c r="H20" s="71"/>
      <c r="I20" s="75"/>
      <c r="J20" s="4"/>
    </row>
    <row r="21" spans="1:10" ht="21.75" customHeight="1" thickBot="1" x14ac:dyDescent="0.35">
      <c r="A21" s="1"/>
      <c r="B21" s="15" t="s">
        <v>16</v>
      </c>
      <c r="C21" s="20">
        <v>7.0000000000000007E-2</v>
      </c>
      <c r="D21" s="62"/>
      <c r="E21" s="19"/>
      <c r="F21" s="72"/>
      <c r="G21" s="73"/>
      <c r="H21" s="73"/>
      <c r="I21" s="76"/>
      <c r="J21" s="1"/>
    </row>
    <row r="22" spans="1:10" ht="18.75" customHeight="1" x14ac:dyDescent="0.3">
      <c r="A22" s="1"/>
      <c r="B22" s="19"/>
      <c r="C22" s="19"/>
      <c r="D22" s="19"/>
      <c r="E22" s="19"/>
      <c r="F22" s="19"/>
      <c r="G22" s="4"/>
      <c r="H22" s="4"/>
      <c r="I22" s="4"/>
      <c r="J22" s="1"/>
    </row>
    <row r="23" spans="1:10" ht="80.25" customHeight="1" x14ac:dyDescent="0.3">
      <c r="A23" s="1"/>
      <c r="B23" s="63" t="s">
        <v>19</v>
      </c>
      <c r="C23" s="64"/>
      <c r="D23" s="65"/>
      <c r="E23" s="19"/>
      <c r="F23" s="19"/>
      <c r="G23" s="4"/>
      <c r="H23" s="4"/>
      <c r="I23" s="4"/>
      <c r="J23" s="1"/>
    </row>
    <row r="24" spans="1:10" ht="19.5" customHeight="1" x14ac:dyDescent="0.3">
      <c r="A24" s="1"/>
      <c r="B24" s="19"/>
      <c r="C24" s="19"/>
      <c r="D24" s="19"/>
      <c r="E24" s="19"/>
      <c r="F24" s="19"/>
      <c r="G24" s="4"/>
      <c r="H24" s="4"/>
      <c r="I24" s="4"/>
      <c r="J24" s="1"/>
    </row>
    <row r="25" spans="1:10" ht="18.75" x14ac:dyDescent="0.3">
      <c r="A25" s="1"/>
      <c r="B25" s="19"/>
      <c r="C25" s="19"/>
      <c r="D25" s="19"/>
      <c r="E25" s="19"/>
      <c r="F25" s="19"/>
      <c r="G25" s="4"/>
      <c r="H25" s="4"/>
      <c r="I25" s="4"/>
      <c r="J25" s="1"/>
    </row>
    <row r="26" spans="1:10" ht="18.75" customHeight="1" x14ac:dyDescent="0.3">
      <c r="A26" s="1"/>
      <c r="B26" s="19"/>
      <c r="C26" s="19"/>
      <c r="D26" s="19"/>
      <c r="E26" s="19"/>
      <c r="F26" s="19"/>
      <c r="G26" s="4"/>
      <c r="H26" s="4"/>
      <c r="I26" s="4"/>
      <c r="J26" s="1"/>
    </row>
    <row r="27" spans="1:10" ht="18.75" x14ac:dyDescent="0.3">
      <c r="B27" s="2"/>
      <c r="C27" s="2"/>
      <c r="D27" s="2"/>
      <c r="E27" s="2"/>
      <c r="F27" s="2"/>
      <c r="G27" s="1"/>
      <c r="H27" s="1"/>
      <c r="I27" s="1"/>
    </row>
    <row r="28" spans="1:10" ht="18.75" x14ac:dyDescent="0.3">
      <c r="B28" s="2"/>
      <c r="C28" s="2"/>
      <c r="D28" s="2"/>
      <c r="E28" s="2"/>
      <c r="F28" s="2"/>
      <c r="G28" s="1"/>
      <c r="H28" s="1"/>
      <c r="I28" s="1"/>
    </row>
    <row r="29" spans="1:10" ht="18.75" x14ac:dyDescent="0.3">
      <c r="B29" s="2"/>
      <c r="C29" s="2"/>
      <c r="D29" s="2"/>
      <c r="E29" s="2"/>
      <c r="F29" s="2"/>
      <c r="G29" s="1"/>
      <c r="H29" s="1"/>
      <c r="I29" s="1"/>
    </row>
  </sheetData>
  <sheetProtection password="CEE7" sheet="1" objects="1" scenarios="1"/>
  <protectedRanges>
    <protectedRange sqref="D19" name="Диапазон1"/>
    <protectedRange sqref="D20" name="Диапазон2"/>
    <protectedRange sqref="D21" name="Диапазон3"/>
    <protectedRange sqref="I18" name="Диапазон4"/>
    <protectedRange sqref="I19" name="Диапазон5"/>
  </protectedRanges>
  <mergeCells count="6">
    <mergeCell ref="B23:D23"/>
    <mergeCell ref="B11:J12"/>
    <mergeCell ref="F18:H18"/>
    <mergeCell ref="F19:H21"/>
    <mergeCell ref="I19:I21"/>
    <mergeCell ref="F17:I17"/>
  </mergeCells>
  <dataValidations count="1">
    <dataValidation type="list" allowBlank="1" showInputMessage="1" showErrorMessage="1" error="Выберите название вклада из списка" sqref="I18">
      <formula1>$B$19:$B$21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0"/>
  <sheetViews>
    <sheetView showGridLines="0" workbookViewId="0">
      <selection activeCell="J51" sqref="J51"/>
    </sheetView>
  </sheetViews>
  <sheetFormatPr defaultRowHeight="15" x14ac:dyDescent="0.25"/>
  <cols>
    <col min="1" max="1" width="9.140625" style="4"/>
    <col min="2" max="2" width="23.7109375" style="4" customWidth="1"/>
    <col min="3" max="3" width="15.140625" style="4" customWidth="1"/>
    <col min="4" max="4" width="34.140625" style="4" customWidth="1"/>
    <col min="5" max="5" width="20" style="4" customWidth="1"/>
    <col min="6" max="9" width="9.140625" style="4"/>
    <col min="10" max="10" width="27.140625" style="4" customWidth="1"/>
    <col min="11" max="11" width="18.85546875" style="4" customWidth="1"/>
    <col min="12" max="16384" width="9.140625" style="4"/>
  </cols>
  <sheetData>
    <row r="2" spans="2:5" ht="22.5" x14ac:dyDescent="0.25">
      <c r="B2" s="29" t="s">
        <v>22</v>
      </c>
    </row>
    <row r="3" spans="2:5" ht="15.75" thickBot="1" x14ac:dyDescent="0.3"/>
    <row r="4" spans="2:5" ht="37.5" x14ac:dyDescent="0.25">
      <c r="B4" s="9" t="s">
        <v>0</v>
      </c>
      <c r="C4" s="10" t="s">
        <v>1</v>
      </c>
      <c r="D4" s="10" t="s">
        <v>2</v>
      </c>
      <c r="E4" s="11" t="s">
        <v>3</v>
      </c>
    </row>
    <row r="5" spans="2:5" ht="18.75" x14ac:dyDescent="0.25">
      <c r="B5" s="12" t="s">
        <v>4</v>
      </c>
      <c r="C5" s="6" t="s">
        <v>5</v>
      </c>
      <c r="D5" s="6" t="s">
        <v>6</v>
      </c>
      <c r="E5" s="13">
        <v>0.05</v>
      </c>
    </row>
    <row r="6" spans="2:5" ht="18.75" x14ac:dyDescent="0.25">
      <c r="B6" s="12" t="s">
        <v>7</v>
      </c>
      <c r="C6" s="6" t="s">
        <v>5</v>
      </c>
      <c r="D6" s="6" t="s">
        <v>8</v>
      </c>
      <c r="E6" s="14">
        <v>4.3999999999999997E-2</v>
      </c>
    </row>
    <row r="7" spans="2:5" ht="19.5" thickBot="1" x14ac:dyDescent="0.3">
      <c r="B7" s="15" t="s">
        <v>9</v>
      </c>
      <c r="C7" s="16" t="s">
        <v>5</v>
      </c>
      <c r="D7" s="16" t="s">
        <v>10</v>
      </c>
      <c r="E7" s="17">
        <v>7.0000000000000007E-2</v>
      </c>
    </row>
    <row r="18" spans="2:11" ht="22.5" x14ac:dyDescent="0.25">
      <c r="B18" s="29" t="s">
        <v>21</v>
      </c>
    </row>
    <row r="19" spans="2:11" ht="15.75" thickBot="1" x14ac:dyDescent="0.3"/>
    <row r="20" spans="2:11" ht="38.25" thickBot="1" x14ac:dyDescent="0.3">
      <c r="B20" s="22" t="s">
        <v>23</v>
      </c>
      <c r="C20" s="32"/>
      <c r="D20" s="22" t="s">
        <v>50</v>
      </c>
      <c r="E20" s="32"/>
    </row>
    <row r="21" spans="2:11" ht="33" customHeight="1" thickBot="1" x14ac:dyDescent="0.3">
      <c r="H21" s="80" t="s">
        <v>24</v>
      </c>
      <c r="I21" s="81"/>
      <c r="J21" s="81"/>
      <c r="K21" s="82"/>
    </row>
    <row r="22" spans="2:11" ht="56.25" x14ac:dyDescent="0.25">
      <c r="B22" s="9" t="s">
        <v>0</v>
      </c>
      <c r="C22" s="10" t="s">
        <v>3</v>
      </c>
      <c r="D22" s="10" t="s">
        <v>14</v>
      </c>
      <c r="E22" s="11" t="s">
        <v>25</v>
      </c>
      <c r="H22" s="68" t="s">
        <v>47</v>
      </c>
      <c r="I22" s="69"/>
      <c r="J22" s="69"/>
      <c r="K22" s="43"/>
    </row>
    <row r="23" spans="2:11" ht="18.75" customHeight="1" x14ac:dyDescent="0.3">
      <c r="B23" s="12" t="s">
        <v>4</v>
      </c>
      <c r="C23" s="7">
        <v>0.05</v>
      </c>
      <c r="D23" s="30"/>
      <c r="E23" s="24"/>
      <c r="H23" s="70" t="s">
        <v>48</v>
      </c>
      <c r="I23" s="71"/>
      <c r="J23" s="71"/>
      <c r="K23" s="83"/>
    </row>
    <row r="24" spans="2:11" ht="18.75" x14ac:dyDescent="0.3">
      <c r="B24" s="12" t="s">
        <v>7</v>
      </c>
      <c r="C24" s="8">
        <v>4.3999999999999997E-2</v>
      </c>
      <c r="D24" s="30"/>
      <c r="E24" s="24"/>
      <c r="H24" s="70"/>
      <c r="I24" s="71"/>
      <c r="J24" s="71"/>
      <c r="K24" s="83"/>
    </row>
    <row r="25" spans="2:11" ht="19.5" thickBot="1" x14ac:dyDescent="0.35">
      <c r="B25" s="15" t="s">
        <v>9</v>
      </c>
      <c r="C25" s="20">
        <v>7.0000000000000007E-2</v>
      </c>
      <c r="D25" s="31"/>
      <c r="E25" s="25"/>
      <c r="H25" s="70"/>
      <c r="I25" s="71"/>
      <c r="J25" s="71"/>
      <c r="K25" s="83"/>
    </row>
    <row r="26" spans="2:11" ht="32.25" customHeight="1" x14ac:dyDescent="0.25">
      <c r="H26" s="70"/>
      <c r="I26" s="71"/>
      <c r="J26" s="71"/>
      <c r="K26" s="83"/>
    </row>
    <row r="27" spans="2:11" ht="15" customHeight="1" x14ac:dyDescent="0.25">
      <c r="H27" s="70" t="s">
        <v>49</v>
      </c>
      <c r="I27" s="71"/>
      <c r="J27" s="71"/>
      <c r="K27" s="83"/>
    </row>
    <row r="28" spans="2:11" ht="15" customHeight="1" x14ac:dyDescent="0.25">
      <c r="H28" s="70"/>
      <c r="I28" s="71"/>
      <c r="J28" s="71"/>
      <c r="K28" s="83"/>
    </row>
    <row r="29" spans="2:11" ht="15" customHeight="1" x14ac:dyDescent="0.25">
      <c r="H29" s="70"/>
      <c r="I29" s="71"/>
      <c r="J29" s="71"/>
      <c r="K29" s="83"/>
    </row>
    <row r="30" spans="2:11" ht="44.25" customHeight="1" thickBot="1" x14ac:dyDescent="0.3">
      <c r="H30" s="72"/>
      <c r="I30" s="73"/>
      <c r="J30" s="73"/>
      <c r="K30" s="84"/>
    </row>
  </sheetData>
  <sheetProtection password="CEE7" sheet="1" objects="1" scenarios="1"/>
  <protectedRanges>
    <protectedRange sqref="K27" name="Диапазон12"/>
    <protectedRange sqref="E20" name="Диапазон11"/>
    <protectedRange sqref="C20" name="Диапазон10"/>
    <protectedRange sqref="C20 E20" name="Диапазон9"/>
    <protectedRange sqref="D23" name="Диапазон1"/>
    <protectedRange sqref="E23" name="Диапазон2"/>
    <protectedRange sqref="D24" name="Диапазон3"/>
    <protectedRange sqref="E24" name="Диапазон4"/>
    <protectedRange sqref="D25" name="Диапазон5"/>
    <protectedRange sqref="E25" name="Диапазон6"/>
    <protectedRange sqref="K22" name="Диапазон7"/>
    <protectedRange sqref="K23 K27" name="Диапазон8"/>
  </protectedRanges>
  <mergeCells count="6">
    <mergeCell ref="H21:K21"/>
    <mergeCell ref="H22:J22"/>
    <mergeCell ref="H23:J26"/>
    <mergeCell ref="K23:K26"/>
    <mergeCell ref="H27:J30"/>
    <mergeCell ref="K27:K30"/>
  </mergeCells>
  <dataValidations count="2">
    <dataValidation allowBlank="1" showInputMessage="1" showErrorMessage="1" error="Введите целое число в диапазоне  от 1 до 100000" sqref="K23:K30"/>
    <dataValidation type="whole" allowBlank="1" showInputMessage="1" showErrorMessage="1" error="Неверно! Введите целое число в дипазоне от 1 до 1000000." prompt="Введите число" sqref="K22">
      <formula1>1</formula1>
      <formula2>100000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9"/>
  <sheetViews>
    <sheetView showGridLines="0" workbookViewId="0">
      <selection activeCell="J35" sqref="J35"/>
    </sheetView>
  </sheetViews>
  <sheetFormatPr defaultRowHeight="15" x14ac:dyDescent="0.25"/>
  <cols>
    <col min="1" max="1" width="9.140625" style="4"/>
    <col min="2" max="2" width="23.7109375" style="4" customWidth="1"/>
    <col min="3" max="3" width="15.140625" style="4" customWidth="1"/>
    <col min="4" max="4" width="34.140625" style="4" customWidth="1"/>
    <col min="5" max="7" width="20" style="4" customWidth="1"/>
    <col min="8" max="8" width="16.5703125" style="4" customWidth="1"/>
    <col min="9" max="16384" width="9.140625" style="4"/>
  </cols>
  <sheetData>
    <row r="2" spans="2:7" ht="22.5" x14ac:dyDescent="0.25">
      <c r="B2" s="29" t="s">
        <v>26</v>
      </c>
    </row>
    <row r="3" spans="2:7" ht="15.75" thickBot="1" x14ac:dyDescent="0.3"/>
    <row r="4" spans="2:7" ht="37.5" x14ac:dyDescent="0.25">
      <c r="B4" s="9" t="s">
        <v>0</v>
      </c>
      <c r="C4" s="10" t="s">
        <v>1</v>
      </c>
      <c r="D4" s="10" t="s">
        <v>2</v>
      </c>
      <c r="E4" s="11" t="s">
        <v>3</v>
      </c>
      <c r="F4" s="35"/>
      <c r="G4" s="35"/>
    </row>
    <row r="5" spans="2:7" ht="18.75" x14ac:dyDescent="0.25">
      <c r="B5" s="12" t="s">
        <v>4</v>
      </c>
      <c r="C5" s="6" t="s">
        <v>5</v>
      </c>
      <c r="D5" s="6" t="s">
        <v>6</v>
      </c>
      <c r="E5" s="13">
        <v>0.05</v>
      </c>
      <c r="F5" s="33"/>
      <c r="G5" s="33"/>
    </row>
    <row r="6" spans="2:7" ht="18.75" x14ac:dyDescent="0.25">
      <c r="B6" s="12" t="s">
        <v>7</v>
      </c>
      <c r="C6" s="6" t="s">
        <v>5</v>
      </c>
      <c r="D6" s="6" t="s">
        <v>8</v>
      </c>
      <c r="E6" s="14">
        <v>4.3999999999999997E-2</v>
      </c>
      <c r="F6" s="34"/>
      <c r="G6" s="34"/>
    </row>
    <row r="7" spans="2:7" ht="19.5" thickBot="1" x14ac:dyDescent="0.3">
      <c r="B7" s="15" t="s">
        <v>9</v>
      </c>
      <c r="C7" s="16" t="s">
        <v>5</v>
      </c>
      <c r="D7" s="16" t="s">
        <v>10</v>
      </c>
      <c r="E7" s="17">
        <v>7.0000000000000007E-2</v>
      </c>
      <c r="F7" s="33"/>
      <c r="G7" s="33"/>
    </row>
    <row r="17" spans="2:8" ht="22.5" x14ac:dyDescent="0.25">
      <c r="B17" s="29" t="s">
        <v>21</v>
      </c>
    </row>
    <row r="18" spans="2:8" ht="15.75" thickBot="1" x14ac:dyDescent="0.3"/>
    <row r="19" spans="2:8" ht="42.75" customHeight="1" thickBot="1" x14ac:dyDescent="0.3">
      <c r="B19" s="22" t="s">
        <v>27</v>
      </c>
      <c r="C19" s="32" t="s">
        <v>28</v>
      </c>
    </row>
    <row r="20" spans="2:8" ht="18" customHeight="1" thickBot="1" x14ac:dyDescent="0.3"/>
    <row r="21" spans="2:8" ht="75" customHeight="1" x14ac:dyDescent="0.25">
      <c r="B21" s="58" t="s">
        <v>0</v>
      </c>
      <c r="C21" s="59" t="s">
        <v>3</v>
      </c>
      <c r="D21" s="59" t="s">
        <v>29</v>
      </c>
      <c r="E21" s="59" t="s">
        <v>30</v>
      </c>
      <c r="F21" s="59" t="s">
        <v>31</v>
      </c>
      <c r="G21" s="59" t="s">
        <v>32</v>
      </c>
      <c r="H21" s="11" t="s">
        <v>33</v>
      </c>
    </row>
    <row r="22" spans="2:8" ht="18.75" customHeight="1" x14ac:dyDescent="0.3">
      <c r="B22" s="12" t="s">
        <v>17</v>
      </c>
      <c r="C22" s="7">
        <v>0.05</v>
      </c>
      <c r="D22" s="30"/>
      <c r="E22" s="30"/>
      <c r="F22" s="30"/>
      <c r="G22" s="30"/>
      <c r="H22" s="24"/>
    </row>
    <row r="23" spans="2:8" ht="18.75" x14ac:dyDescent="0.3">
      <c r="B23" s="12" t="s">
        <v>18</v>
      </c>
      <c r="C23" s="8">
        <v>4.3999999999999997E-2</v>
      </c>
      <c r="D23" s="55"/>
      <c r="E23" s="55"/>
      <c r="F23" s="55"/>
      <c r="G23" s="30"/>
      <c r="H23" s="27"/>
    </row>
    <row r="24" spans="2:8" ht="19.5" thickBot="1" x14ac:dyDescent="0.35">
      <c r="B24" s="15" t="s">
        <v>16</v>
      </c>
      <c r="C24" s="20">
        <v>7.0000000000000007E-2</v>
      </c>
      <c r="D24" s="56"/>
      <c r="E24" s="56"/>
      <c r="F24" s="56"/>
      <c r="G24" s="31"/>
      <c r="H24" s="28"/>
    </row>
    <row r="25" spans="2:8" ht="15.75" customHeight="1" thickBot="1" x14ac:dyDescent="0.3"/>
    <row r="26" spans="2:8" ht="28.5" customHeight="1" x14ac:dyDescent="0.25">
      <c r="D26" s="85" t="s">
        <v>34</v>
      </c>
      <c r="E26" s="86"/>
      <c r="F26" s="36"/>
      <c r="G26" s="36"/>
    </row>
    <row r="27" spans="2:8" ht="57.75" customHeight="1" thickBot="1" x14ac:dyDescent="0.3">
      <c r="D27" s="39" t="s">
        <v>35</v>
      </c>
      <c r="E27" s="44"/>
      <c r="F27" s="36"/>
      <c r="G27" s="36"/>
    </row>
    <row r="28" spans="2:8" ht="57.75" customHeight="1" thickBot="1" x14ac:dyDescent="0.3">
      <c r="D28" s="39" t="s">
        <v>36</v>
      </c>
      <c r="E28" s="44"/>
      <c r="F28" s="36"/>
      <c r="G28" s="36"/>
    </row>
    <row r="29" spans="2:8" ht="74.25" customHeight="1" thickBot="1" x14ac:dyDescent="0.3">
      <c r="D29" s="39" t="s">
        <v>37</v>
      </c>
      <c r="E29" s="44"/>
      <c r="F29" s="37"/>
      <c r="G29" s="38"/>
    </row>
  </sheetData>
  <sheetProtection password="CEE7" sheet="1" objects="1" scenarios="1"/>
  <protectedRanges>
    <protectedRange sqref="E29" name="Диапазон19"/>
    <protectedRange sqref="E28" name="Диапазон18"/>
    <protectedRange sqref="E27" name="Диапазон17"/>
    <protectedRange sqref="H24" name="Диапазон16"/>
    <protectedRange sqref="H23" name="Диапазон15"/>
    <protectedRange sqref="H23" name="Диапазон14"/>
    <protectedRange sqref="H22" name="Диапазон13"/>
    <protectedRange sqref="G24" name="Диапазон12"/>
    <protectedRange sqref="G23" name="Диапазон11"/>
    <protectedRange sqref="G22" name="Диапазон10"/>
    <protectedRange sqref="F24" name="Диапазон9"/>
    <protectedRange sqref="F23" name="Диапазон8"/>
    <protectedRange sqref="F22" name="Диапазон7"/>
    <protectedRange sqref="E24" name="Диапазон6"/>
    <protectedRange sqref="E23" name="Диапазон5"/>
    <protectedRange sqref="E22" name="Диапазон4"/>
    <protectedRange sqref="D24" name="Диапазон3"/>
    <protectedRange sqref="D23" name="Диапазон2"/>
    <protectedRange sqref="D22" name="Диапазон1"/>
  </protectedRanges>
  <mergeCells count="1">
    <mergeCell ref="D26:E26"/>
  </mergeCells>
  <dataValidations count="4">
    <dataValidation type="whole" allowBlank="1" showInputMessage="1" showErrorMessage="1" error="Введите только число из диапазона от  1 до 1000000" prompt="Введите только число" sqref="E28">
      <formula1>1</formula1>
      <formula2>100000</formula2>
    </dataValidation>
    <dataValidation type="list" allowBlank="1" showInputMessage="1" showErrorMessage="1" error="Выберите название банка из выпадающего списка" prompt="Выберите название банка " sqref="E27">
      <formula1>$B$22:$B$24</formula1>
    </dataValidation>
    <dataValidation type="decimal" allowBlank="1" showInputMessage="1" showErrorMessage="1" error="Введите целое число из диапазона от 1 до 100000" prompt="Введите только число" sqref="E29">
      <formula1>1</formula1>
      <formula2>100000</formula2>
    </dataValidation>
    <dataValidation type="whole" allowBlank="1" showInputMessage="1" showErrorMessage="1" error="Неверно! Введите целое число в дипазоне от 1000 до 100000." prompt="Введите число" sqref="G29">
      <formula1>1000</formula1>
      <formula2>100000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2"/>
  <sheetViews>
    <sheetView showGridLines="0" zoomScale="85" zoomScaleNormal="85" workbookViewId="0">
      <selection activeCell="G38" sqref="G38"/>
    </sheetView>
  </sheetViews>
  <sheetFormatPr defaultRowHeight="23.25" x14ac:dyDescent="0.35"/>
  <cols>
    <col min="1" max="1" width="6" style="40" customWidth="1"/>
    <col min="2" max="2" width="24.28515625" style="40" customWidth="1"/>
    <col min="3" max="3" width="27.42578125" style="40" customWidth="1"/>
    <col min="4" max="4" width="20.85546875" style="40" customWidth="1"/>
    <col min="5" max="10" width="20.140625" style="40" customWidth="1"/>
    <col min="11" max="11" width="19.5703125" style="40" customWidth="1"/>
    <col min="12" max="16384" width="9.140625" style="40"/>
  </cols>
  <sheetData>
    <row r="2" spans="1:13" x14ac:dyDescent="0.35">
      <c r="C2" s="51">
        <f>IF(C8="Верно!",1,0)</f>
        <v>0</v>
      </c>
      <c r="D2" s="51">
        <f>IF(D8="Верно!",1,0)</f>
        <v>0</v>
      </c>
      <c r="E2" s="51">
        <f t="shared" ref="E2:J2" si="0">IF(E8="Верно!",1,0)</f>
        <v>0</v>
      </c>
      <c r="F2" s="51">
        <f t="shared" si="0"/>
        <v>0</v>
      </c>
      <c r="G2" s="51">
        <f t="shared" si="0"/>
        <v>0</v>
      </c>
      <c r="H2" s="51">
        <f t="shared" si="0"/>
        <v>0</v>
      </c>
      <c r="I2" s="51">
        <f t="shared" si="0"/>
        <v>0</v>
      </c>
      <c r="J2" s="51">
        <f t="shared" si="0"/>
        <v>0</v>
      </c>
    </row>
    <row r="3" spans="1:13" x14ac:dyDescent="0.35">
      <c r="A3" s="90" t="s">
        <v>38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24" thickBot="1" x14ac:dyDescent="0.4"/>
    <row r="5" spans="1:13" x14ac:dyDescent="0.35">
      <c r="B5" s="48"/>
      <c r="C5" s="91" t="s">
        <v>11</v>
      </c>
      <c r="D5" s="91"/>
      <c r="E5" s="91" t="s">
        <v>22</v>
      </c>
      <c r="F5" s="91"/>
      <c r="G5" s="60"/>
      <c r="H5" s="92" t="s">
        <v>26</v>
      </c>
      <c r="I5" s="93"/>
      <c r="J5" s="94"/>
      <c r="K5" s="95" t="s">
        <v>39</v>
      </c>
    </row>
    <row r="6" spans="1:13" x14ac:dyDescent="0.35">
      <c r="B6" s="42"/>
      <c r="C6" s="46" t="s">
        <v>40</v>
      </c>
      <c r="D6" s="46" t="s">
        <v>41</v>
      </c>
      <c r="E6" s="46" t="s">
        <v>40</v>
      </c>
      <c r="F6" s="46" t="s">
        <v>41</v>
      </c>
      <c r="G6" s="46" t="s">
        <v>42</v>
      </c>
      <c r="H6" s="46" t="s">
        <v>40</v>
      </c>
      <c r="I6" s="46" t="s">
        <v>41</v>
      </c>
      <c r="J6" s="46" t="s">
        <v>42</v>
      </c>
      <c r="K6" s="96"/>
    </row>
    <row r="7" spans="1:13" ht="46.5" customHeight="1" x14ac:dyDescent="0.35">
      <c r="B7" s="45" t="s">
        <v>43</v>
      </c>
      <c r="C7" s="41">
        <f>'Задание 1'!I18</f>
        <v>0</v>
      </c>
      <c r="D7" s="41">
        <f>'Задание 1'!I19</f>
        <v>0</v>
      </c>
      <c r="E7" s="41">
        <f>'Задание 2'!K22</f>
        <v>0</v>
      </c>
      <c r="F7" s="41">
        <f>'Задание 2'!K23</f>
        <v>0</v>
      </c>
      <c r="G7" s="49">
        <f>'Задание 2'!K27</f>
        <v>0</v>
      </c>
      <c r="H7" s="49">
        <f>'Задание 3'!E27</f>
        <v>0</v>
      </c>
      <c r="I7" s="49">
        <f>'Задание 3'!E28</f>
        <v>0</v>
      </c>
      <c r="J7" s="49">
        <f>'Задание 3'!E29</f>
        <v>0</v>
      </c>
      <c r="K7" s="97">
        <f>SUM(C2:J2)</f>
        <v>0</v>
      </c>
    </row>
    <row r="8" spans="1:13" x14ac:dyDescent="0.35">
      <c r="B8" s="45" t="s">
        <v>44</v>
      </c>
      <c r="C8" s="47" t="str">
        <f>IF(C7=0,"нет ответа",IF(C7="Большие планы","Верно!","Ошибка"))</f>
        <v>нет ответа</v>
      </c>
      <c r="D8" s="47" t="str">
        <f>IF(D7=0,"нет ответа",IF(D7=4200,"Верно!","Ошибка"))</f>
        <v>нет ответа</v>
      </c>
      <c r="E8" s="47" t="str">
        <f>IF(E7=0,"нет ответа",IF(E7=28000,"Верно!","Ошибка"))</f>
        <v>нет ответа</v>
      </c>
      <c r="F8" s="47" t="str">
        <f>IF(F7=0,"нет ответа",IF(F7=3850,"Верно!","Ошибка"))</f>
        <v>нет ответа</v>
      </c>
      <c r="G8" s="47" t="str">
        <f>IF(G7=0,"нет ответа",IF(G7=875,"Верно!","Ошибка"))</f>
        <v>нет ответа</v>
      </c>
      <c r="H8" s="47" t="str">
        <f>IF(H7=0,"нет ответа",IF(H7="Сохраняй","Верно!","Ошибка"))</f>
        <v>нет ответа</v>
      </c>
      <c r="I8" s="47" t="str">
        <f>IF(I7=0,"нет ответа",IF(I7=43344,"Верно!","Ошибка"))</f>
        <v>нет ответа</v>
      </c>
      <c r="J8" s="50" t="str">
        <f>IF(J7=0,"нет ответа",IF(OR(J7=45511.2,J7=45511),"Верно!","Ошибка"))</f>
        <v>нет ответа</v>
      </c>
      <c r="K8" s="98"/>
    </row>
    <row r="9" spans="1:13" ht="70.5" thickBot="1" x14ac:dyDescent="0.4">
      <c r="B9" s="52" t="s">
        <v>45</v>
      </c>
      <c r="C9" s="53">
        <v>1</v>
      </c>
      <c r="D9" s="53">
        <v>1</v>
      </c>
      <c r="E9" s="53">
        <v>1</v>
      </c>
      <c r="F9" s="53">
        <v>1</v>
      </c>
      <c r="G9" s="54">
        <v>1</v>
      </c>
      <c r="H9" s="54">
        <v>1</v>
      </c>
      <c r="I9" s="54">
        <v>1</v>
      </c>
      <c r="J9" s="54">
        <v>1</v>
      </c>
      <c r="K9" s="57">
        <v>8</v>
      </c>
    </row>
    <row r="10" spans="1:13" ht="24" thickBot="1" x14ac:dyDescent="0.4"/>
    <row r="11" spans="1:13" x14ac:dyDescent="0.35">
      <c r="C11" s="87" t="s">
        <v>46</v>
      </c>
      <c r="D11" s="88">
        <f>IF(AND(K7&gt;=7,K7&lt;9),5,IF(AND(K7&lt;7,K7&gt;4),4,IF(K7&lt;3,2,3)))</f>
        <v>2</v>
      </c>
    </row>
    <row r="12" spans="1:13" ht="24" thickBot="1" x14ac:dyDescent="0.4">
      <c r="C12" s="87"/>
      <c r="D12" s="89"/>
    </row>
  </sheetData>
  <sheetProtection selectLockedCells="1" selectUnlockedCells="1"/>
  <mergeCells count="8">
    <mergeCell ref="C11:C12"/>
    <mergeCell ref="D11:D12"/>
    <mergeCell ref="A3:M3"/>
    <mergeCell ref="C5:D5"/>
    <mergeCell ref="E5:F5"/>
    <mergeCell ref="H5:J5"/>
    <mergeCell ref="K5:K6"/>
    <mergeCell ref="K7:K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</vt:lpstr>
      <vt:lpstr>Инструкция</vt:lpstr>
      <vt:lpstr>Задание 1</vt:lpstr>
      <vt:lpstr>Задание 2</vt:lpstr>
      <vt:lpstr>Задание 3</vt:lpstr>
      <vt:lpstr>Результат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Флора</dc:creator>
  <cp:lastModifiedBy>Флора</cp:lastModifiedBy>
  <dcterms:created xsi:type="dcterms:W3CDTF">2023-07-23T23:56:09Z</dcterms:created>
  <dcterms:modified xsi:type="dcterms:W3CDTF">2023-07-28T07:34:01Z</dcterms:modified>
</cp:coreProperties>
</file>