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98" i="1"/>
  <c r="T104"/>
  <c r="G100"/>
  <c r="T101"/>
  <c r="G101"/>
  <c r="T105"/>
  <c r="G105"/>
  <c r="T119"/>
  <c r="G119"/>
  <c r="T118"/>
  <c r="G116"/>
  <c r="R115"/>
  <c r="R98"/>
  <c r="O115"/>
  <c r="O98"/>
  <c r="H115"/>
  <c r="H98"/>
  <c r="T87"/>
  <c r="P87"/>
  <c r="M87"/>
  <c r="P83"/>
  <c r="M83"/>
  <c r="M82"/>
  <c r="M81"/>
  <c r="M77"/>
  <c r="M76"/>
  <c r="S76"/>
  <c r="T76"/>
  <c r="H78" l="1"/>
  <c r="S98"/>
  <c r="M98"/>
  <c r="I98"/>
  <c r="S115"/>
  <c r="P115"/>
  <c r="M115"/>
  <c r="I115"/>
  <c r="F115"/>
  <c r="G115" s="1"/>
  <c r="J104"/>
  <c r="G104"/>
  <c r="G118"/>
  <c r="P98" l="1"/>
  <c r="Q98" s="1"/>
  <c r="F98"/>
  <c r="G98" s="1"/>
  <c r="P77"/>
  <c r="S87"/>
  <c r="S85" l="1"/>
  <c r="S86"/>
  <c r="P85"/>
  <c r="P86"/>
  <c r="M86"/>
  <c r="M85"/>
  <c r="I85"/>
  <c r="I86"/>
  <c r="S84"/>
  <c r="P84"/>
  <c r="M84"/>
  <c r="I84"/>
  <c r="S83"/>
  <c r="S82"/>
  <c r="P82"/>
  <c r="S81"/>
  <c r="P81"/>
  <c r="T81" l="1"/>
  <c r="S79"/>
  <c r="S80"/>
  <c r="P79"/>
  <c r="P80"/>
  <c r="M79"/>
  <c r="M80"/>
  <c r="I79"/>
  <c r="I80"/>
  <c r="S78"/>
  <c r="P78"/>
  <c r="M78"/>
  <c r="S77"/>
  <c r="T86" l="1"/>
  <c r="T85"/>
  <c r="T84"/>
  <c r="T83"/>
  <c r="T82"/>
  <c r="T80"/>
  <c r="T79"/>
  <c r="T78"/>
  <c r="T77"/>
  <c r="R51" l="1"/>
  <c r="R50"/>
  <c r="R49"/>
</calcChain>
</file>

<file path=xl/sharedStrings.xml><?xml version="1.0" encoding="utf-8"?>
<sst xmlns="http://schemas.openxmlformats.org/spreadsheetml/2006/main" count="204" uniqueCount="138">
  <si>
    <t xml:space="preserve">Информация о качестве обслуживания потребителей услуг </t>
  </si>
  <si>
    <t>(наименование сетевой организации)</t>
  </si>
  <si>
    <t xml:space="preserve">1. Общая информация о сетевой организации </t>
  </si>
  <si>
    <t xml:space="preserve"> </t>
  </si>
  <si>
    <t>СН2</t>
  </si>
  <si>
    <t>НН</t>
  </si>
  <si>
    <t>Физические лица</t>
  </si>
  <si>
    <t>Юридические лица</t>
  </si>
  <si>
    <t>Количество точек поставки, шт</t>
  </si>
  <si>
    <t>Юридические лица:</t>
  </si>
  <si>
    <t>- вводные устройства в МКЖД</t>
  </si>
  <si>
    <t>- ПУ с возможностью дистанционного сбора данных</t>
  </si>
  <si>
    <t>N п/п</t>
  </si>
  <si>
    <t>Показатель</t>
  </si>
  <si>
    <t>Значение показателя, годы</t>
  </si>
  <si>
    <t>Динамика изменения показателя</t>
  </si>
  <si>
    <t>Протяженность КЛ-6, 10 кВ, км</t>
  </si>
  <si>
    <t>Протяженность КЛ-0,4 кВ, км</t>
  </si>
  <si>
    <t>Протяженность ВЛ-0,4 кВ, км</t>
  </si>
  <si>
    <t>Количество двухтрансформаторных ТП, 6/0,4 кВ, шт</t>
  </si>
  <si>
    <t xml:space="preserve">2. Информация о качестве услуг по передаче электрической энергии </t>
  </si>
  <si>
    <t>N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</si>
  <si>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theme="1"/>
        <rFont val="Times New Roman"/>
        <family val="1"/>
        <charset val="204"/>
      </rPr>
      <t xml:space="preserve">п </t>
    </r>
    <r>
      <rPr>
        <sz val="12"/>
        <color theme="1"/>
        <rFont val="Times New Roman"/>
        <family val="1"/>
        <charset val="204"/>
      </rPr>
      <t>)</t>
    </r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</si>
  <si>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</si>
  <si>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-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</si>
  <si>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</si>
  <si>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4.1. </t>
  </si>
  <si>
    <t xml:space="preserve">3. Информация о качестве услуг по технологическому присоединению </t>
  </si>
  <si>
    <t>- размещена информация на официальном сайте организации;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</si>
  <si>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</si>
  <si>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</si>
  <si>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</si>
  <si>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</si>
  <si>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</si>
  <si>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</si>
  <si>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</si>
  <si>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</si>
  <si>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</si>
  <si>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</si>
  <si>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</si>
  <si>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 xml:space="preserve">Число заключенных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</si>
  <si>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</si>
  <si>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</si>
  <si>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по вине заявителя </t>
  </si>
  <si>
    <t>Динамика изменения показателя, %</t>
  </si>
  <si>
    <t xml:space="preserve">3.1 </t>
  </si>
  <si>
    <t xml:space="preserve">3.2. </t>
  </si>
  <si>
    <t>7.1</t>
  </si>
  <si>
    <t>7.2</t>
  </si>
  <si>
    <t xml:space="preserve">4. Качество обслуживания 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</si>
  <si>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</si>
  <si>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</si>
  <si>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</si>
  <si>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</si>
  <si>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</si>
  <si>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</si>
  <si>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 xml:space="preserve">Всего обращений потребителей, в том числе: </t>
  </si>
  <si>
    <t>  0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</si>
  <si>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</si>
  <si>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</si>
  <si>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</si>
  <si>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</si>
  <si>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</si>
  <si>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Консультации  </t>
  </si>
  <si>
    <t>Переоформление документов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</si>
  <si>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</si>
  <si>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</si>
  <si>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</si>
  <si>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</si>
  <si>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</si>
  <si>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прочее (указать) </t>
  </si>
  <si>
    <t xml:space="preserve">Заявка на оказание услуг </t>
  </si>
  <si>
    <t xml:space="preserve">по техноло-гическому присоединению </t>
  </si>
  <si>
    <t xml:space="preserve">на заключение договора на оказание услуг по передаче электрической энергии </t>
  </si>
  <si>
    <t xml:space="preserve">организация коммерческого учета электрической энергии </t>
  </si>
  <si>
    <t xml:space="preserve">Переоформление документов </t>
  </si>
  <si>
    <t>Категории обращений потребителей</t>
  </si>
  <si>
    <t xml:space="preserve">1.1 </t>
  </si>
  <si>
    <t>1.2</t>
  </si>
  <si>
    <t>1.3</t>
  </si>
  <si>
    <t>1.4</t>
  </si>
  <si>
    <t>1.5</t>
  </si>
  <si>
    <t>1.6</t>
  </si>
  <si>
    <t>1.7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</si>
  <si>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</si>
  <si>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</si>
  <si>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</si>
  <si>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</si>
  <si>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</si>
  <si>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</si>
  <si>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</si>
  <si>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</si>
  <si>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</si>
  <si>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</si>
  <si>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</si>
  <si>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</si>
  <si>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4.2. Информация о деятельности офисов обслуживания потребителей.</t>
  </si>
  <si>
    <t>Режим работы</t>
  </si>
  <si>
    <t xml:space="preserve">progress-2010@mail.ru </t>
  </si>
  <si>
    <t>  -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</si>
  <si>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</si>
  <si>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</si>
  <si>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</si>
  <si>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потребиля в очереди, мин.</t>
  </si>
  <si>
    <t>Количество сторонних организаций на территории офиса обслуживания (при наличии указать названия организации)</t>
  </si>
  <si>
    <t xml:space="preserve">                                                                                                                                                                    8 (48134) 2-55-90</t>
  </si>
  <si>
    <t xml:space="preserve">     1.1. 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</si>
  <si>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 xml:space="preserve">     1.2. 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</si>
  <si>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 xml:space="preserve">   1.3. 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6(10) кВ в динамике относительно года, предшествующего отчетному.</t>
  </si>
  <si>
    <t xml:space="preserve">     3.1. 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</si>
  <si>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 xml:space="preserve">     2.1. 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</si>
  <si>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 xml:space="preserve">     4.1. 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</si>
  <si>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Пн – Пт: 9.00 – 13.00; 14.00 – 17.00</t>
  </si>
  <si>
    <t>Офис обслужива-ния потребите-лей</t>
  </si>
  <si>
    <t>Тип офи-са</t>
  </si>
  <si>
    <t>Адрес местонахожде-ния</t>
  </si>
  <si>
    <t>Номер телефо-на, адрес элект-ронной почты</t>
  </si>
  <si>
    <t>  Услуги по передаче электрической энергии, услуги по технологичес-кому присоедине-нию</t>
  </si>
  <si>
    <t xml:space="preserve">     4.3. Заочное обслуживании потребителей посредством телефонной связи осуществляется по телефонам: 8 (48134) 6-62-02</t>
  </si>
  <si>
    <r>
      <t>Показатель средней продолжительности прекращений передачи электрической энергии    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), ч.</t>
    </r>
  </si>
  <si>
    <r>
      <t>Показатель средней частоты прекращений передачи электрической энергии                  (П</t>
    </r>
    <r>
      <rPr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 xml:space="preserve"> ), ч.</t>
    </r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</si>
  <si>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</si>
  <si>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 xml:space="preserve"> ООО «Прогресс плюс»</t>
  </si>
  <si>
    <r>
      <t> </t>
    </r>
    <r>
      <rPr>
        <sz val="12"/>
        <color rgb="FF000000"/>
        <rFont val="Times New Roman"/>
        <family val="1"/>
        <charset val="204"/>
      </rPr>
      <t>216500, Россия, Смоленская область, г.Рославль           ул. Ленина д.10</t>
    </r>
  </si>
  <si>
    <t>  27</t>
  </si>
  <si>
    <t xml:space="preserve">      3.2. Сведения о качестве услуг по технологическому присоединению к электрическим сетям сетевой организации.(см.журнал по тех. присоединению №1.2.3.1)</t>
  </si>
  <si>
    <t>(см.журналы учета обращения потребителей)</t>
  </si>
  <si>
    <t>2017 год</t>
  </si>
  <si>
    <t>точки поставки электрической энергии, оборудованные приборами учёта, в т.ч.:</t>
  </si>
  <si>
    <t>точки поставки электрической энергии, необорудованные приборами учёта, в т.ч.:</t>
  </si>
  <si>
    <t>вводные устройства в МКЖД</t>
  </si>
  <si>
    <t>2017 г.</t>
  </si>
  <si>
    <r>
      <t>ООО «Прогресс плюс»</t>
    </r>
    <r>
      <rPr>
        <b/>
        <u/>
        <sz val="13"/>
        <color theme="1"/>
        <rFont val="Times New Roman"/>
        <family val="1"/>
        <charset val="204"/>
      </rPr>
      <t xml:space="preserve"> за</t>
    </r>
    <r>
      <rPr>
        <u/>
        <sz val="13"/>
        <color theme="1"/>
        <rFont val="Times New Roman"/>
        <family val="1"/>
        <charset val="204"/>
      </rPr>
      <t xml:space="preserve"> 2018 </t>
    </r>
    <r>
      <rPr>
        <b/>
        <u/>
        <sz val="13"/>
        <color theme="1"/>
        <rFont val="Times New Roman"/>
        <family val="1"/>
        <charset val="204"/>
      </rPr>
      <t>год</t>
    </r>
  </si>
  <si>
    <t>2018 год</t>
  </si>
  <si>
    <t>2018 г.</t>
  </si>
  <si>
    <t>Всего в 2018 году</t>
  </si>
  <si>
    <t>0</t>
  </si>
  <si>
    <t xml:space="preserve">     4.4. Наибольшее число поступивших обращений заявителей: консультации. Обращений содержащих жалобу не поступало.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</si>
</sst>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2"/>
      <color rgb="FF00000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3"/>
      <color rgb="FF00000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justify"/>
    </xf>
    <xf numFmtId="0" fontId="3" fillId="2" borderId="1" xfId="0" applyFont="1" applyFill="1" applyBorder="1" applyAlignment="1">
      <alignment horizontal="left" vertical="top" wrapText="1" indent="1"/>
    </xf>
    <xf numFmtId="49" fontId="3" fillId="2" borderId="1" xfId="0" applyNumberFormat="1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/>
    <xf numFmtId="2" fontId="3" fillId="2" borderId="0" xfId="0" applyNumberFormat="1" applyFont="1" applyFill="1"/>
    <xf numFmtId="1" fontId="3" fillId="2" borderId="2" xfId="0" applyNumberFormat="1" applyFont="1" applyFill="1" applyBorder="1" applyAlignment="1">
      <alignment horizontal="center" vertical="center" wrapText="1"/>
    </xf>
    <xf numFmtId="0" fontId="6" fillId="2" borderId="1" xfId="1" applyFill="1" applyBorder="1" applyAlignment="1" applyProtection="1">
      <alignment horizontal="lef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6" fillId="2" borderId="0" xfId="1" applyFill="1" applyAlignment="1" applyProtection="1">
      <alignment horizontal="left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6\1.8.3%20&#1044;&#1077;&#1087;&#1072;&#1088;&#1090;&#1072;&#1084;&#1077;&#1085;&#1090;%20&#1087;&#1086;%20&#1101;&#1077;&#1085;&#1088;&#1075;&#1077;&#1090;&#1080;&#1082;&#1077;\1.8.3.5%20&#1044;&#1086;&#1083;&#1075;&#1086;&#1089;&#1088;&#1086;&#1095;&#1085;&#1099;&#1077;%20&#1087;&#1072;&#1088;&#1072;&#1084;&#1077;&#1090;&#1088;&#1099;\1.8.3.5.5\1.8.3.5.5.10%20&#1060;&#1086;&#1088;&#1084;&#1072;%203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>
            <v>1</v>
          </cell>
        </row>
        <row r="8">
          <cell r="B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ess-201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>
      <selection activeCell="T99" sqref="T99"/>
    </sheetView>
  </sheetViews>
  <sheetFormatPr defaultRowHeight="15.75"/>
  <cols>
    <col min="1" max="1" width="3.85546875" style="4" customWidth="1"/>
    <col min="2" max="4" width="6.140625" style="4" customWidth="1"/>
    <col min="5" max="10" width="8.140625" style="4" customWidth="1"/>
    <col min="11" max="11" width="5.42578125" style="4" customWidth="1"/>
    <col min="12" max="12" width="6.42578125" style="4" customWidth="1"/>
    <col min="13" max="13" width="8.140625" style="4" customWidth="1"/>
    <col min="14" max="14" width="8.7109375" style="4" customWidth="1"/>
    <col min="15" max="15" width="6.28515625" style="4" customWidth="1"/>
    <col min="16" max="16" width="8.140625" style="4" customWidth="1"/>
    <col min="17" max="17" width="8" style="4" customWidth="1"/>
    <col min="18" max="18" width="7.140625" style="4" customWidth="1"/>
    <col min="19" max="19" width="7.42578125" style="4" customWidth="1"/>
    <col min="20" max="20" width="6.28515625" style="4" customWidth="1"/>
    <col min="21" max="16384" width="9.140625" style="4"/>
  </cols>
  <sheetData>
    <row r="1" spans="1:20" ht="16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>
      <c r="A3" s="42" t="s">
        <v>132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4.2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8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30.75" customHeight="1">
      <c r="A7" s="38" t="s">
        <v>106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21.75" customHeight="1">
      <c r="A8" s="7"/>
    </row>
    <row r="9" spans="1:20" ht="18" customHeight="1">
      <c r="A9" s="8"/>
      <c r="B9" s="8"/>
      <c r="C9" s="8"/>
      <c r="D9" s="8"/>
      <c r="E9" s="8"/>
      <c r="F9" s="8"/>
      <c r="G9" s="75" t="s">
        <v>3</v>
      </c>
      <c r="H9" s="76"/>
      <c r="I9" s="77"/>
      <c r="J9" s="89" t="s">
        <v>127</v>
      </c>
      <c r="K9" s="90"/>
      <c r="L9" s="91"/>
      <c r="M9" s="89" t="s">
        <v>133</v>
      </c>
      <c r="N9" s="90"/>
      <c r="O9" s="91"/>
    </row>
    <row r="10" spans="1:20" ht="18" customHeight="1">
      <c r="A10" s="9"/>
      <c r="B10" s="9"/>
      <c r="C10" s="9"/>
      <c r="D10" s="9"/>
      <c r="E10" s="9"/>
      <c r="F10" s="9"/>
      <c r="G10" s="78"/>
      <c r="H10" s="79"/>
      <c r="I10" s="80"/>
      <c r="J10" s="10" t="s">
        <v>4</v>
      </c>
      <c r="K10" s="89" t="s">
        <v>5</v>
      </c>
      <c r="L10" s="91"/>
      <c r="M10" s="10" t="s">
        <v>4</v>
      </c>
      <c r="N10" s="89" t="s">
        <v>5</v>
      </c>
      <c r="O10" s="91"/>
    </row>
    <row r="11" spans="1:20" ht="18" customHeight="1">
      <c r="A11" s="9"/>
      <c r="B11" s="9"/>
      <c r="C11" s="9"/>
      <c r="D11" s="9"/>
      <c r="E11" s="9"/>
      <c r="F11" s="9"/>
      <c r="G11" s="78" t="s">
        <v>6</v>
      </c>
      <c r="H11" s="79"/>
      <c r="I11" s="80"/>
      <c r="J11" s="10">
        <v>0</v>
      </c>
      <c r="K11" s="89">
        <v>6</v>
      </c>
      <c r="L11" s="91"/>
      <c r="M11" s="10">
        <v>0</v>
      </c>
      <c r="N11" s="89">
        <v>5</v>
      </c>
      <c r="O11" s="91"/>
    </row>
    <row r="12" spans="1:20" ht="18" customHeight="1">
      <c r="A12" s="9"/>
      <c r="B12" s="9"/>
      <c r="C12" s="9"/>
      <c r="D12" s="9"/>
      <c r="E12" s="9"/>
      <c r="F12" s="9"/>
      <c r="G12" s="78" t="s">
        <v>7</v>
      </c>
      <c r="H12" s="79"/>
      <c r="I12" s="80"/>
      <c r="J12" s="10">
        <v>22</v>
      </c>
      <c r="K12" s="89">
        <v>32</v>
      </c>
      <c r="L12" s="91"/>
      <c r="M12" s="10">
        <v>21</v>
      </c>
      <c r="N12" s="89">
        <v>32</v>
      </c>
      <c r="O12" s="91"/>
    </row>
    <row r="13" spans="1:20" ht="29.25" customHeight="1">
      <c r="A13" s="7"/>
    </row>
    <row r="14" spans="1:20" ht="63" customHeight="1">
      <c r="A14" s="38" t="s">
        <v>107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22.5" customHeight="1">
      <c r="A15" s="7"/>
    </row>
    <row r="16" spans="1:20" ht="15.75" customHeight="1">
      <c r="B16" s="9"/>
      <c r="C16" s="9"/>
      <c r="D16" s="9"/>
      <c r="E16" s="89"/>
      <c r="F16" s="90"/>
      <c r="G16" s="90"/>
      <c r="H16" s="90"/>
      <c r="I16" s="90"/>
      <c r="J16" s="90"/>
      <c r="K16" s="91"/>
      <c r="L16" s="11"/>
      <c r="M16" s="81" t="s">
        <v>127</v>
      </c>
      <c r="N16" s="81"/>
      <c r="O16" s="81" t="s">
        <v>133</v>
      </c>
      <c r="P16" s="81"/>
    </row>
    <row r="17" spans="1:20" ht="17.25" customHeight="1">
      <c r="B17" s="9"/>
      <c r="C17" s="9"/>
      <c r="D17" s="9"/>
      <c r="E17" s="85" t="s">
        <v>8</v>
      </c>
      <c r="F17" s="86"/>
      <c r="G17" s="86"/>
      <c r="H17" s="86"/>
      <c r="I17" s="86"/>
      <c r="J17" s="86"/>
      <c r="K17" s="87"/>
      <c r="L17" s="12"/>
      <c r="M17" s="81">
        <v>202</v>
      </c>
      <c r="N17" s="81"/>
      <c r="O17" s="81">
        <v>202</v>
      </c>
      <c r="P17" s="81"/>
    </row>
    <row r="18" spans="1:20" ht="21" customHeight="1">
      <c r="B18" s="13"/>
      <c r="C18" s="13"/>
      <c r="D18" s="13"/>
      <c r="E18" s="81" t="s">
        <v>128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20" ht="24.95" customHeight="1">
      <c r="B19" s="9"/>
      <c r="C19" s="9"/>
      <c r="D19" s="9"/>
      <c r="E19" s="81" t="s">
        <v>6</v>
      </c>
      <c r="F19" s="81"/>
      <c r="G19" s="81"/>
      <c r="H19" s="81"/>
      <c r="I19" s="81"/>
      <c r="J19" s="81"/>
      <c r="K19" s="81"/>
      <c r="L19" s="14"/>
      <c r="M19" s="81">
        <v>8</v>
      </c>
      <c r="N19" s="81"/>
      <c r="O19" s="81">
        <v>8</v>
      </c>
      <c r="P19" s="81"/>
    </row>
    <row r="20" spans="1:20" ht="24.95" customHeight="1">
      <c r="B20" s="9"/>
      <c r="C20" s="9"/>
      <c r="D20" s="9"/>
      <c r="E20" s="81" t="s">
        <v>9</v>
      </c>
      <c r="F20" s="81"/>
      <c r="G20" s="81"/>
      <c r="H20" s="81"/>
      <c r="I20" s="81"/>
      <c r="J20" s="81"/>
      <c r="K20" s="81"/>
      <c r="L20" s="14"/>
      <c r="M20" s="81">
        <v>162</v>
      </c>
      <c r="N20" s="81"/>
      <c r="O20" s="81">
        <v>162</v>
      </c>
      <c r="P20" s="81"/>
    </row>
    <row r="21" spans="1:20" ht="24.95" customHeight="1">
      <c r="B21" s="9"/>
      <c r="C21" s="9"/>
      <c r="D21" s="9"/>
      <c r="E21" s="81" t="s">
        <v>10</v>
      </c>
      <c r="F21" s="81"/>
      <c r="G21" s="81"/>
      <c r="H21" s="81"/>
      <c r="I21" s="81"/>
      <c r="J21" s="81"/>
      <c r="K21" s="81"/>
      <c r="L21" s="14"/>
      <c r="M21" s="81">
        <v>30</v>
      </c>
      <c r="N21" s="81"/>
      <c r="O21" s="81">
        <v>30</v>
      </c>
      <c r="P21" s="81"/>
    </row>
    <row r="22" spans="1:20" ht="24.95" customHeight="1">
      <c r="B22" s="9"/>
      <c r="C22" s="9"/>
      <c r="D22" s="9"/>
      <c r="E22" s="81" t="s">
        <v>11</v>
      </c>
      <c r="F22" s="81"/>
      <c r="G22" s="81"/>
      <c r="H22" s="81"/>
      <c r="I22" s="81"/>
      <c r="J22" s="81"/>
      <c r="K22" s="81"/>
      <c r="L22" s="14"/>
      <c r="M22" s="81">
        <v>0</v>
      </c>
      <c r="N22" s="81"/>
      <c r="O22" s="81">
        <v>0</v>
      </c>
      <c r="P22" s="81"/>
    </row>
    <row r="23" spans="1:20" ht="24.95" customHeight="1">
      <c r="B23" s="9"/>
      <c r="C23" s="9"/>
      <c r="D23" s="9"/>
      <c r="E23" s="81" t="s">
        <v>129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20" ht="28.5" customHeight="1">
      <c r="A24" s="7"/>
      <c r="E24" s="81" t="s">
        <v>130</v>
      </c>
      <c r="F24" s="81"/>
      <c r="G24" s="81"/>
      <c r="H24" s="81"/>
      <c r="I24" s="81"/>
      <c r="J24" s="81"/>
      <c r="K24" s="81"/>
      <c r="L24" s="14"/>
      <c r="M24" s="81">
        <v>2</v>
      </c>
      <c r="N24" s="81"/>
      <c r="O24" s="81">
        <v>2</v>
      </c>
      <c r="P24" s="81"/>
    </row>
    <row r="25" spans="1:20" ht="43.5" customHeight="1">
      <c r="A25" s="74" t="s">
        <v>108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 ht="23.25" customHeight="1">
      <c r="A26" s="7"/>
    </row>
    <row r="27" spans="1:20" ht="30.75" customHeight="1">
      <c r="A27" s="64" t="s">
        <v>12</v>
      </c>
      <c r="B27" s="52" t="s">
        <v>13</v>
      </c>
      <c r="C27" s="53"/>
      <c r="D27" s="53"/>
      <c r="E27" s="53"/>
      <c r="F27" s="53"/>
      <c r="G27" s="53"/>
      <c r="H27" s="53"/>
      <c r="I27" s="53"/>
      <c r="J27" s="53"/>
      <c r="K27" s="54"/>
      <c r="L27" s="15"/>
      <c r="M27" s="84" t="s">
        <v>14</v>
      </c>
      <c r="N27" s="84"/>
      <c r="O27" s="84"/>
      <c r="P27" s="84"/>
      <c r="Q27" s="84"/>
      <c r="R27" s="84"/>
      <c r="S27" s="84"/>
      <c r="T27" s="84"/>
    </row>
    <row r="28" spans="1:20" ht="30" customHeight="1">
      <c r="A28" s="64"/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16"/>
      <c r="M28" s="64" t="s">
        <v>131</v>
      </c>
      <c r="N28" s="64"/>
      <c r="O28" s="64" t="s">
        <v>134</v>
      </c>
      <c r="P28" s="64"/>
      <c r="Q28" s="64" t="s">
        <v>15</v>
      </c>
      <c r="R28" s="64"/>
      <c r="S28" s="64"/>
      <c r="T28" s="64"/>
    </row>
    <row r="29" spans="1:20" ht="20.25" customHeight="1">
      <c r="A29" s="3">
        <v>1</v>
      </c>
      <c r="B29" s="35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"/>
      <c r="M29" s="35">
        <v>3</v>
      </c>
      <c r="N29" s="35"/>
      <c r="O29" s="35">
        <v>4</v>
      </c>
      <c r="P29" s="35"/>
      <c r="Q29" s="35">
        <v>5</v>
      </c>
      <c r="R29" s="35"/>
      <c r="S29" s="35"/>
      <c r="T29" s="35"/>
    </row>
    <row r="30" spans="1:20" ht="33.75" customHeight="1">
      <c r="A30" s="1">
        <v>1</v>
      </c>
      <c r="B30" s="88" t="s">
        <v>16</v>
      </c>
      <c r="C30" s="88"/>
      <c r="D30" s="88"/>
      <c r="E30" s="88"/>
      <c r="F30" s="88"/>
      <c r="G30" s="88"/>
      <c r="H30" s="88"/>
      <c r="I30" s="88"/>
      <c r="J30" s="88"/>
      <c r="K30" s="88"/>
      <c r="L30" s="17"/>
      <c r="M30" s="64">
        <v>20.61</v>
      </c>
      <c r="N30" s="64"/>
      <c r="O30" s="64">
        <v>20.61</v>
      </c>
      <c r="P30" s="64"/>
      <c r="Q30" s="64">
        <v>0</v>
      </c>
      <c r="R30" s="64"/>
      <c r="S30" s="64"/>
      <c r="T30" s="64"/>
    </row>
    <row r="31" spans="1:20" ht="33.75" customHeight="1">
      <c r="A31" s="1">
        <v>2</v>
      </c>
      <c r="B31" s="88" t="s">
        <v>17</v>
      </c>
      <c r="C31" s="88"/>
      <c r="D31" s="88"/>
      <c r="E31" s="88"/>
      <c r="F31" s="88"/>
      <c r="G31" s="88"/>
      <c r="H31" s="88"/>
      <c r="I31" s="88"/>
      <c r="J31" s="88"/>
      <c r="K31" s="88"/>
      <c r="L31" s="17"/>
      <c r="M31" s="64">
        <v>14.51</v>
      </c>
      <c r="N31" s="64"/>
      <c r="O31" s="64">
        <v>14.51</v>
      </c>
      <c r="P31" s="64"/>
      <c r="Q31" s="64">
        <v>0</v>
      </c>
      <c r="R31" s="64"/>
      <c r="S31" s="64"/>
      <c r="T31" s="64"/>
    </row>
    <row r="32" spans="1:20" ht="33.75" customHeight="1">
      <c r="A32" s="1">
        <v>3</v>
      </c>
      <c r="B32" s="88" t="s">
        <v>18</v>
      </c>
      <c r="C32" s="88"/>
      <c r="D32" s="88"/>
      <c r="E32" s="88"/>
      <c r="F32" s="88"/>
      <c r="G32" s="88"/>
      <c r="H32" s="88"/>
      <c r="I32" s="88"/>
      <c r="J32" s="88"/>
      <c r="K32" s="88"/>
      <c r="L32" s="17"/>
      <c r="M32" s="64">
        <v>5.4720000000000004</v>
      </c>
      <c r="N32" s="64"/>
      <c r="O32" s="64">
        <v>5.4720000000000004</v>
      </c>
      <c r="P32" s="64"/>
      <c r="Q32" s="64">
        <v>0</v>
      </c>
      <c r="R32" s="64"/>
      <c r="S32" s="64"/>
      <c r="T32" s="64"/>
    </row>
    <row r="33" spans="1:20" ht="33.75" customHeight="1">
      <c r="A33" s="1">
        <v>4</v>
      </c>
      <c r="B33" s="88" t="s">
        <v>19</v>
      </c>
      <c r="C33" s="88"/>
      <c r="D33" s="88"/>
      <c r="E33" s="88"/>
      <c r="F33" s="88"/>
      <c r="G33" s="88"/>
      <c r="H33" s="88"/>
      <c r="I33" s="88"/>
      <c r="J33" s="88"/>
      <c r="K33" s="88"/>
      <c r="L33" s="17"/>
      <c r="M33" s="64">
        <v>12</v>
      </c>
      <c r="N33" s="64"/>
      <c r="O33" s="64">
        <v>12</v>
      </c>
      <c r="P33" s="64"/>
      <c r="Q33" s="64">
        <v>0</v>
      </c>
      <c r="R33" s="64"/>
      <c r="S33" s="64"/>
      <c r="T33" s="64"/>
    </row>
    <row r="34" spans="1:20" ht="33.7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8"/>
      <c r="N34" s="18"/>
      <c r="O34" s="18"/>
      <c r="P34" s="18"/>
      <c r="Q34" s="18"/>
      <c r="R34" s="18"/>
      <c r="S34" s="18"/>
      <c r="T34" s="18"/>
    </row>
    <row r="35" spans="1:20" ht="33.75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8"/>
      <c r="N35" s="18"/>
      <c r="O35" s="18"/>
      <c r="P35" s="18"/>
      <c r="Q35" s="18"/>
      <c r="R35" s="18"/>
      <c r="S35" s="18"/>
      <c r="T35" s="18"/>
    </row>
    <row r="36" spans="1:20" ht="33.75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8"/>
      <c r="N36" s="18"/>
      <c r="O36" s="18"/>
      <c r="P36" s="18"/>
      <c r="Q36" s="18"/>
      <c r="R36" s="18"/>
      <c r="S36" s="18"/>
      <c r="T36" s="18"/>
    </row>
    <row r="37" spans="1:20" ht="33.7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8"/>
      <c r="N37" s="18"/>
      <c r="O37" s="18"/>
      <c r="P37" s="18"/>
      <c r="Q37" s="18"/>
      <c r="R37" s="18"/>
      <c r="S37" s="18"/>
      <c r="T37" s="18"/>
    </row>
    <row r="38" spans="1:20" ht="33.75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8"/>
      <c r="N38" s="18"/>
      <c r="O38" s="18"/>
      <c r="P38" s="18"/>
      <c r="Q38" s="18"/>
      <c r="R38" s="18"/>
      <c r="S38" s="18"/>
      <c r="T38" s="18"/>
    </row>
    <row r="39" spans="1:20" ht="33.7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8"/>
      <c r="N39" s="18"/>
      <c r="O39" s="18"/>
      <c r="P39" s="18"/>
      <c r="Q39" s="18"/>
      <c r="R39" s="18"/>
      <c r="S39" s="18"/>
      <c r="T39" s="18"/>
    </row>
    <row r="40" spans="1:20" ht="33.75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8"/>
      <c r="N40" s="18"/>
      <c r="O40" s="18"/>
      <c r="P40" s="18"/>
      <c r="Q40" s="18"/>
      <c r="R40" s="18"/>
      <c r="S40" s="18"/>
      <c r="T40" s="18"/>
    </row>
    <row r="41" spans="1:20" ht="33.75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8"/>
      <c r="N41" s="18"/>
      <c r="O41" s="18"/>
      <c r="P41" s="18"/>
      <c r="Q41" s="18"/>
      <c r="R41" s="18"/>
      <c r="S41" s="18"/>
      <c r="T41" s="18"/>
    </row>
    <row r="42" spans="1:20" ht="21" customHeight="1">
      <c r="A42" s="92" t="s">
        <v>20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1:20" ht="33" customHeight="1">
      <c r="A43" s="38" t="s">
        <v>110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33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>
      <c r="A45" s="21" t="s">
        <v>3</v>
      </c>
    </row>
    <row r="46" spans="1:20" ht="19.5" customHeight="1">
      <c r="A46" s="64" t="s">
        <v>21</v>
      </c>
      <c r="B46" s="64" t="s">
        <v>13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6" t="s">
        <v>14</v>
      </c>
      <c r="O46" s="67"/>
      <c r="P46" s="67"/>
      <c r="Q46" s="67"/>
      <c r="R46" s="67"/>
      <c r="S46" s="67"/>
      <c r="T46" s="68"/>
    </row>
    <row r="47" spans="1:20" ht="52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 t="s">
        <v>131</v>
      </c>
      <c r="O47" s="64"/>
      <c r="P47" s="64" t="s">
        <v>134</v>
      </c>
      <c r="Q47" s="64"/>
      <c r="R47" s="36" t="s">
        <v>15</v>
      </c>
      <c r="S47" s="65"/>
      <c r="T47" s="37"/>
    </row>
    <row r="48" spans="1:20">
      <c r="A48" s="3">
        <v>1</v>
      </c>
      <c r="B48" s="35">
        <v>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>
        <v>3</v>
      </c>
      <c r="O48" s="35"/>
      <c r="P48" s="35">
        <v>4</v>
      </c>
      <c r="Q48" s="35"/>
      <c r="R48" s="36">
        <v>5</v>
      </c>
      <c r="S48" s="65"/>
      <c r="T48" s="37"/>
    </row>
    <row r="49" spans="1:20" ht="39.75" customHeight="1">
      <c r="A49" s="22">
        <v>1</v>
      </c>
      <c r="B49" s="69" t="s">
        <v>119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4">
        <v>6.0259999999999998</v>
      </c>
      <c r="O49" s="64"/>
      <c r="P49" s="73">
        <v>1.351</v>
      </c>
      <c r="Q49" s="73"/>
      <c r="R49" s="93">
        <f>N49-P49</f>
        <v>4.6749999999999998</v>
      </c>
      <c r="S49" s="94"/>
      <c r="T49" s="95"/>
    </row>
    <row r="50" spans="1:20" ht="41.25" customHeight="1">
      <c r="A50" s="22">
        <v>2</v>
      </c>
      <c r="B50" s="69" t="s">
        <v>120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4">
        <v>2.8660000000000001</v>
      </c>
      <c r="O50" s="64"/>
      <c r="P50" s="73">
        <v>1.2270000000000001</v>
      </c>
      <c r="Q50" s="73"/>
      <c r="R50" s="93">
        <f>N50-P50</f>
        <v>1.639</v>
      </c>
      <c r="S50" s="94"/>
      <c r="T50" s="95"/>
    </row>
    <row r="51" spans="1:20" ht="37.5" customHeight="1">
      <c r="A51" s="22">
        <v>3</v>
      </c>
      <c r="B51" s="70" t="s">
        <v>22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3">
        <v>0.05</v>
      </c>
      <c r="O51" s="73"/>
      <c r="P51" s="73">
        <v>3.4000000000000002E-2</v>
      </c>
      <c r="Q51" s="73"/>
      <c r="R51" s="93">
        <f>N51-P51</f>
        <v>1.6E-2</v>
      </c>
      <c r="S51" s="94"/>
      <c r="T51" s="95"/>
    </row>
    <row r="52" spans="1:20" ht="34.5" customHeight="1">
      <c r="A52" s="22">
        <v>4</v>
      </c>
      <c r="B52" s="69" t="s">
        <v>23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35" t="s">
        <v>24</v>
      </c>
      <c r="O52" s="35"/>
      <c r="P52" s="35" t="s">
        <v>24</v>
      </c>
      <c r="Q52" s="35"/>
      <c r="R52" s="36" t="s">
        <v>24</v>
      </c>
      <c r="S52" s="65"/>
      <c r="T52" s="37"/>
    </row>
    <row r="53" spans="1:20" ht="50.25" customHeight="1">
      <c r="A53" s="23" t="s">
        <v>26</v>
      </c>
      <c r="B53" s="69" t="s">
        <v>25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35" t="s">
        <v>24</v>
      </c>
      <c r="O53" s="35"/>
      <c r="P53" s="35" t="s">
        <v>24</v>
      </c>
      <c r="Q53" s="35"/>
      <c r="R53" s="36" t="s">
        <v>24</v>
      </c>
      <c r="S53" s="65"/>
      <c r="T53" s="37"/>
    </row>
    <row r="54" spans="1:20" ht="19.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6"/>
      <c r="P54" s="26"/>
      <c r="Q54" s="26"/>
      <c r="R54" s="26"/>
      <c r="S54" s="26"/>
      <c r="T54" s="26"/>
    </row>
    <row r="55" spans="1:20" ht="19.5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6"/>
      <c r="P55" s="26"/>
      <c r="Q55" s="26"/>
      <c r="R55" s="26"/>
      <c r="S55" s="26"/>
      <c r="T55" s="26"/>
    </row>
    <row r="56" spans="1:20" ht="19.5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6"/>
      <c r="P56" s="26"/>
      <c r="Q56" s="26"/>
      <c r="R56" s="26"/>
      <c r="S56" s="26"/>
      <c r="T56" s="26"/>
    </row>
    <row r="57" spans="1:20" ht="19.5" customHeight="1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6"/>
      <c r="P57" s="26"/>
      <c r="Q57" s="26"/>
      <c r="R57" s="26"/>
      <c r="S57" s="26"/>
      <c r="T57" s="26"/>
    </row>
    <row r="58" spans="1:20" ht="19.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6"/>
      <c r="P58" s="26"/>
      <c r="Q58" s="26"/>
      <c r="R58" s="26"/>
      <c r="S58" s="26"/>
      <c r="T58" s="26"/>
    </row>
    <row r="59" spans="1:20" ht="19.5" customHeight="1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6"/>
      <c r="P59" s="26"/>
      <c r="Q59" s="26"/>
      <c r="R59" s="26"/>
      <c r="S59" s="26"/>
      <c r="T59" s="26"/>
    </row>
    <row r="60" spans="1:20" ht="19.5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6"/>
      <c r="P60" s="26"/>
      <c r="Q60" s="26"/>
      <c r="R60" s="26"/>
      <c r="S60" s="26"/>
      <c r="T60" s="26"/>
    </row>
    <row r="61" spans="1:20" ht="19.5" customHeight="1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6"/>
      <c r="P61" s="26"/>
      <c r="Q61" s="26"/>
      <c r="R61" s="26"/>
      <c r="S61" s="26"/>
      <c r="T61" s="26"/>
    </row>
    <row r="63" spans="1:20">
      <c r="A63" s="44" t="s">
        <v>27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5" spans="1:20" ht="33.75" customHeight="1">
      <c r="A65" s="74" t="s">
        <v>109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>
      <c r="A66" s="27" t="s">
        <v>28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34.5" customHeight="1">
      <c r="A67" s="74" t="s">
        <v>125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24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70" spans="1:20" ht="15.75" customHeight="1">
      <c r="A70" s="35" t="s">
        <v>21</v>
      </c>
      <c r="B70" s="35" t="s">
        <v>13</v>
      </c>
      <c r="C70" s="35"/>
      <c r="D70" s="35"/>
      <c r="E70" s="35"/>
      <c r="F70" s="35"/>
      <c r="G70" s="46" t="s">
        <v>29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  <c r="T70" s="61" t="s">
        <v>135</v>
      </c>
    </row>
    <row r="71" spans="1:20">
      <c r="A71" s="35"/>
      <c r="B71" s="35"/>
      <c r="C71" s="35"/>
      <c r="D71" s="35"/>
      <c r="E71" s="35"/>
      <c r="F71" s="35"/>
      <c r="G71" s="49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1"/>
      <c r="T71" s="62"/>
    </row>
    <row r="72" spans="1:20" ht="15.75" customHeight="1">
      <c r="A72" s="35"/>
      <c r="B72" s="35"/>
      <c r="C72" s="35"/>
      <c r="D72" s="35"/>
      <c r="E72" s="35"/>
      <c r="F72" s="35"/>
      <c r="G72" s="52" t="s">
        <v>30</v>
      </c>
      <c r="H72" s="53"/>
      <c r="I72" s="54"/>
      <c r="J72" s="52" t="s">
        <v>31</v>
      </c>
      <c r="K72" s="53"/>
      <c r="L72" s="53"/>
      <c r="M72" s="54"/>
      <c r="N72" s="52" t="s">
        <v>32</v>
      </c>
      <c r="O72" s="53"/>
      <c r="P72" s="54"/>
      <c r="Q72" s="52" t="s">
        <v>33</v>
      </c>
      <c r="R72" s="53"/>
      <c r="S72" s="54"/>
      <c r="T72" s="62"/>
    </row>
    <row r="73" spans="1:20">
      <c r="A73" s="35"/>
      <c r="B73" s="35"/>
      <c r="C73" s="35"/>
      <c r="D73" s="35"/>
      <c r="E73" s="35"/>
      <c r="F73" s="35"/>
      <c r="G73" s="55"/>
      <c r="H73" s="56"/>
      <c r="I73" s="57"/>
      <c r="J73" s="55"/>
      <c r="K73" s="56"/>
      <c r="L73" s="56"/>
      <c r="M73" s="57"/>
      <c r="N73" s="55"/>
      <c r="O73" s="56"/>
      <c r="P73" s="57"/>
      <c r="Q73" s="55"/>
      <c r="R73" s="56"/>
      <c r="S73" s="57"/>
      <c r="T73" s="62"/>
    </row>
    <row r="74" spans="1:20" ht="105">
      <c r="A74" s="35"/>
      <c r="B74" s="35"/>
      <c r="C74" s="35"/>
      <c r="D74" s="35"/>
      <c r="E74" s="35"/>
      <c r="F74" s="35"/>
      <c r="G74" s="10">
        <v>2017</v>
      </c>
      <c r="H74" s="10">
        <v>2018</v>
      </c>
      <c r="I74" s="10" t="s">
        <v>44</v>
      </c>
      <c r="J74" s="10">
        <v>2017</v>
      </c>
      <c r="K74" s="10">
        <v>2018</v>
      </c>
      <c r="L74" s="10"/>
      <c r="M74" s="10" t="s">
        <v>44</v>
      </c>
      <c r="N74" s="10">
        <v>2017</v>
      </c>
      <c r="O74" s="10">
        <v>2018</v>
      </c>
      <c r="P74" s="10" t="s">
        <v>44</v>
      </c>
      <c r="Q74" s="10">
        <v>2017</v>
      </c>
      <c r="R74" s="10">
        <v>2018</v>
      </c>
      <c r="S74" s="10" t="s">
        <v>44</v>
      </c>
      <c r="T74" s="63"/>
    </row>
    <row r="75" spans="1:20">
      <c r="A75" s="3">
        <v>1</v>
      </c>
      <c r="B75" s="35">
        <v>2</v>
      </c>
      <c r="C75" s="35"/>
      <c r="D75" s="35"/>
      <c r="E75" s="35"/>
      <c r="F75" s="35"/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3">
        <v>8</v>
      </c>
      <c r="M75" s="3">
        <v>9</v>
      </c>
      <c r="N75" s="3">
        <v>10</v>
      </c>
      <c r="O75" s="3">
        <v>11</v>
      </c>
      <c r="P75" s="3">
        <v>12</v>
      </c>
      <c r="Q75" s="3">
        <v>13</v>
      </c>
      <c r="R75" s="3">
        <v>14</v>
      </c>
      <c r="S75" s="3">
        <v>15</v>
      </c>
      <c r="T75" s="3">
        <v>16</v>
      </c>
    </row>
    <row r="76" spans="1:20" ht="66.75" customHeight="1">
      <c r="A76" s="3">
        <v>1</v>
      </c>
      <c r="B76" s="45" t="s">
        <v>34</v>
      </c>
      <c r="C76" s="45"/>
      <c r="D76" s="45"/>
      <c r="E76" s="45"/>
      <c r="F76" s="45"/>
      <c r="G76" s="1">
        <v>0</v>
      </c>
      <c r="H76" s="1">
        <v>0</v>
      </c>
      <c r="I76" s="29" t="s">
        <v>136</v>
      </c>
      <c r="J76" s="1">
        <v>0</v>
      </c>
      <c r="K76" s="1">
        <v>1</v>
      </c>
      <c r="L76" s="1"/>
      <c r="M76" s="1">
        <f>(K76-J76)/K76*100</f>
        <v>100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2">
        <f>(R76-Q76)/100</f>
        <v>0</v>
      </c>
      <c r="T76" s="1">
        <f>H76+K76+O76+R76</f>
        <v>1</v>
      </c>
    </row>
    <row r="77" spans="1:20" ht="107.25" customHeight="1">
      <c r="A77" s="3">
        <v>2</v>
      </c>
      <c r="B77" s="45" t="s">
        <v>35</v>
      </c>
      <c r="C77" s="45"/>
      <c r="D77" s="45"/>
      <c r="E77" s="45"/>
      <c r="F77" s="45"/>
      <c r="G77" s="1">
        <v>0</v>
      </c>
      <c r="H77" s="1">
        <v>0</v>
      </c>
      <c r="I77" s="1">
        <v>0</v>
      </c>
      <c r="J77" s="1">
        <v>0</v>
      </c>
      <c r="K77" s="1">
        <v>1</v>
      </c>
      <c r="L77" s="1"/>
      <c r="M77" s="1">
        <f>(K77-J77)/K77*100</f>
        <v>100</v>
      </c>
      <c r="N77" s="1">
        <v>0</v>
      </c>
      <c r="O77" s="1">
        <v>0</v>
      </c>
      <c r="P77" s="2">
        <f>(O77-N77)/100</f>
        <v>0</v>
      </c>
      <c r="Q77" s="1">
        <v>0</v>
      </c>
      <c r="R77" s="1">
        <v>0</v>
      </c>
      <c r="S77" s="2">
        <f>(R77-Q77)/100</f>
        <v>0</v>
      </c>
      <c r="T77" s="1">
        <f>H77+K77+O77+R77</f>
        <v>1</v>
      </c>
    </row>
    <row r="78" spans="1:20" ht="144.75" customHeight="1">
      <c r="A78" s="3">
        <v>3</v>
      </c>
      <c r="B78" s="45" t="s">
        <v>36</v>
      </c>
      <c r="C78" s="45"/>
      <c r="D78" s="45"/>
      <c r="E78" s="45"/>
      <c r="F78" s="45"/>
      <c r="G78" s="1">
        <v>0</v>
      </c>
      <c r="H78" s="1">
        <f>[1]Лист1!$B$8</f>
        <v>0</v>
      </c>
      <c r="I78" s="1">
        <v>0</v>
      </c>
      <c r="J78" s="1">
        <v>0</v>
      </c>
      <c r="K78" s="1">
        <v>0</v>
      </c>
      <c r="L78" s="1"/>
      <c r="M78" s="2">
        <f>(K78-J78)/100</f>
        <v>0</v>
      </c>
      <c r="N78" s="1">
        <v>0</v>
      </c>
      <c r="O78" s="1">
        <v>0</v>
      </c>
      <c r="P78" s="2">
        <f>(O78-N78)/100</f>
        <v>0</v>
      </c>
      <c r="Q78" s="1">
        <v>0</v>
      </c>
      <c r="R78" s="1">
        <v>0</v>
      </c>
      <c r="S78" s="2">
        <f>(R78-Q78)/100</f>
        <v>0</v>
      </c>
      <c r="T78" s="1">
        <f>H78+K78+O78+R78</f>
        <v>0</v>
      </c>
    </row>
    <row r="79" spans="1:20" ht="23.25" customHeight="1">
      <c r="A79" s="30" t="s">
        <v>45</v>
      </c>
      <c r="B79" s="45" t="s">
        <v>37</v>
      </c>
      <c r="C79" s="45"/>
      <c r="D79" s="45"/>
      <c r="E79" s="45"/>
      <c r="F79" s="45"/>
      <c r="G79" s="1">
        <v>0</v>
      </c>
      <c r="H79" s="1">
        <v>0</v>
      </c>
      <c r="I79" s="1">
        <f t="shared" ref="I79:I86" si="0">(H79-G79)*100</f>
        <v>0</v>
      </c>
      <c r="J79" s="1">
        <v>0</v>
      </c>
      <c r="K79" s="1">
        <v>0</v>
      </c>
      <c r="L79" s="1"/>
      <c r="M79" s="2">
        <f t="shared" ref="M79:M86" si="1">(K79-J79)/100</f>
        <v>0</v>
      </c>
      <c r="N79" s="1">
        <v>0</v>
      </c>
      <c r="O79" s="1">
        <v>0</v>
      </c>
      <c r="P79" s="2">
        <f t="shared" ref="P79:P86" si="2">(O79-N79)/100</f>
        <v>0</v>
      </c>
      <c r="Q79" s="1">
        <v>0</v>
      </c>
      <c r="R79" s="1">
        <v>0</v>
      </c>
      <c r="S79" s="2">
        <f t="shared" ref="S79:S87" si="3">(R79-Q79)/100</f>
        <v>0</v>
      </c>
      <c r="T79" s="1">
        <f>H79+K79+O79+R79</f>
        <v>0</v>
      </c>
    </row>
    <row r="80" spans="1:20" ht="23.25" customHeight="1">
      <c r="A80" s="30" t="s">
        <v>46</v>
      </c>
      <c r="B80" s="45" t="s">
        <v>38</v>
      </c>
      <c r="C80" s="45"/>
      <c r="D80" s="45"/>
      <c r="E80" s="45"/>
      <c r="F80" s="45"/>
      <c r="G80" s="1">
        <v>0</v>
      </c>
      <c r="H80" s="1">
        <v>0</v>
      </c>
      <c r="I80" s="1">
        <f t="shared" si="0"/>
        <v>0</v>
      </c>
      <c r="J80" s="1">
        <v>0</v>
      </c>
      <c r="K80" s="1">
        <v>0</v>
      </c>
      <c r="L80" s="1"/>
      <c r="M80" s="2">
        <f t="shared" si="1"/>
        <v>0</v>
      </c>
      <c r="N80" s="1">
        <v>0</v>
      </c>
      <c r="O80" s="1">
        <v>0</v>
      </c>
      <c r="P80" s="2">
        <f t="shared" si="2"/>
        <v>0</v>
      </c>
      <c r="Q80" s="1">
        <v>0</v>
      </c>
      <c r="R80" s="1">
        <v>0</v>
      </c>
      <c r="S80" s="2">
        <f t="shared" si="3"/>
        <v>0</v>
      </c>
      <c r="T80" s="1">
        <f>H80+K80+O80+R80</f>
        <v>0</v>
      </c>
    </row>
    <row r="81" spans="1:23" ht="90.75" customHeight="1">
      <c r="A81" s="3">
        <v>4</v>
      </c>
      <c r="B81" s="45" t="s">
        <v>39</v>
      </c>
      <c r="C81" s="45"/>
      <c r="D81" s="45"/>
      <c r="E81" s="45"/>
      <c r="F81" s="45"/>
      <c r="G81" s="1">
        <v>0</v>
      </c>
      <c r="H81" s="1">
        <v>0</v>
      </c>
      <c r="I81" s="1">
        <v>0</v>
      </c>
      <c r="J81" s="1">
        <v>0</v>
      </c>
      <c r="K81" s="1">
        <v>6</v>
      </c>
      <c r="L81" s="1"/>
      <c r="M81" s="1">
        <f>(K81-J81)/K81*100</f>
        <v>100</v>
      </c>
      <c r="N81" s="1">
        <v>0</v>
      </c>
      <c r="O81" s="1">
        <v>0</v>
      </c>
      <c r="P81" s="2">
        <f t="shared" si="2"/>
        <v>0</v>
      </c>
      <c r="Q81" s="1">
        <v>0</v>
      </c>
      <c r="R81" s="1">
        <v>0</v>
      </c>
      <c r="S81" s="2">
        <f t="shared" si="3"/>
        <v>0</v>
      </c>
      <c r="T81" s="1">
        <f>(H81+K81+O81+R81)/1</f>
        <v>6</v>
      </c>
    </row>
    <row r="82" spans="1:23" ht="71.25" customHeight="1">
      <c r="A82" s="3">
        <v>5</v>
      </c>
      <c r="B82" s="45" t="s">
        <v>40</v>
      </c>
      <c r="C82" s="45"/>
      <c r="D82" s="45"/>
      <c r="E82" s="45"/>
      <c r="F82" s="45"/>
      <c r="G82" s="1">
        <v>0</v>
      </c>
      <c r="H82" s="1">
        <v>0</v>
      </c>
      <c r="I82" s="1">
        <v>0</v>
      </c>
      <c r="J82" s="1">
        <v>0</v>
      </c>
      <c r="K82" s="1">
        <v>1</v>
      </c>
      <c r="L82" s="1"/>
      <c r="M82" s="1">
        <f>(K82-J82)/K82*100</f>
        <v>100</v>
      </c>
      <c r="N82" s="1">
        <v>0</v>
      </c>
      <c r="O82" s="1">
        <v>0</v>
      </c>
      <c r="P82" s="2">
        <f t="shared" si="2"/>
        <v>0</v>
      </c>
      <c r="Q82" s="1">
        <v>0</v>
      </c>
      <c r="R82" s="1">
        <v>0</v>
      </c>
      <c r="S82" s="2">
        <f t="shared" si="3"/>
        <v>0</v>
      </c>
      <c r="T82" s="1">
        <f>H82+K82+O82+R82</f>
        <v>1</v>
      </c>
    </row>
    <row r="83" spans="1:23" ht="69" customHeight="1">
      <c r="A83" s="3">
        <v>6</v>
      </c>
      <c r="B83" s="45" t="s">
        <v>41</v>
      </c>
      <c r="C83" s="45"/>
      <c r="D83" s="45"/>
      <c r="E83" s="45"/>
      <c r="F83" s="45"/>
      <c r="G83" s="1">
        <v>0</v>
      </c>
      <c r="H83" s="1">
        <v>0</v>
      </c>
      <c r="I83" s="1">
        <v>0</v>
      </c>
      <c r="J83" s="1">
        <v>0</v>
      </c>
      <c r="K83" s="1">
        <v>1</v>
      </c>
      <c r="L83" s="1"/>
      <c r="M83" s="1">
        <f>(K83-J83)/K83*100</f>
        <v>100</v>
      </c>
      <c r="N83" s="1">
        <v>0</v>
      </c>
      <c r="O83" s="1">
        <v>1</v>
      </c>
      <c r="P83" s="1">
        <f>(O83-N83)/O83*100</f>
        <v>100</v>
      </c>
      <c r="Q83" s="1">
        <v>0</v>
      </c>
      <c r="R83" s="1">
        <v>0</v>
      </c>
      <c r="S83" s="2">
        <f t="shared" si="3"/>
        <v>0</v>
      </c>
      <c r="T83" s="1">
        <f>H83+K83+O83+R83</f>
        <v>2</v>
      </c>
    </row>
    <row r="84" spans="1:23" ht="129" customHeight="1">
      <c r="A84" s="3">
        <v>7</v>
      </c>
      <c r="B84" s="45" t="s">
        <v>42</v>
      </c>
      <c r="C84" s="45"/>
      <c r="D84" s="45"/>
      <c r="E84" s="45"/>
      <c r="F84" s="45"/>
      <c r="G84" s="1">
        <v>0</v>
      </c>
      <c r="H84" s="1">
        <v>0</v>
      </c>
      <c r="I84" s="1">
        <f t="shared" si="0"/>
        <v>0</v>
      </c>
      <c r="J84" s="1">
        <v>0</v>
      </c>
      <c r="K84" s="1">
        <v>0</v>
      </c>
      <c r="L84" s="1"/>
      <c r="M84" s="2">
        <f t="shared" si="1"/>
        <v>0</v>
      </c>
      <c r="N84" s="1">
        <v>0</v>
      </c>
      <c r="O84" s="1">
        <v>0</v>
      </c>
      <c r="P84" s="2">
        <f t="shared" si="2"/>
        <v>0</v>
      </c>
      <c r="Q84" s="1">
        <v>0</v>
      </c>
      <c r="R84" s="1">
        <v>0</v>
      </c>
      <c r="S84" s="2">
        <f t="shared" si="3"/>
        <v>0</v>
      </c>
      <c r="T84" s="1">
        <f>H84+K84+O84+R84</f>
        <v>0</v>
      </c>
    </row>
    <row r="85" spans="1:23" ht="27.75" customHeight="1">
      <c r="A85" s="30" t="s">
        <v>47</v>
      </c>
      <c r="B85" s="45" t="s">
        <v>37</v>
      </c>
      <c r="C85" s="45"/>
      <c r="D85" s="45"/>
      <c r="E85" s="45"/>
      <c r="F85" s="45"/>
      <c r="G85" s="1">
        <v>0</v>
      </c>
      <c r="H85" s="1">
        <v>0</v>
      </c>
      <c r="I85" s="1">
        <f t="shared" si="0"/>
        <v>0</v>
      </c>
      <c r="J85" s="1">
        <v>0</v>
      </c>
      <c r="K85" s="1">
        <v>0</v>
      </c>
      <c r="L85" s="1"/>
      <c r="M85" s="2">
        <f t="shared" si="1"/>
        <v>0</v>
      </c>
      <c r="N85" s="1">
        <v>0</v>
      </c>
      <c r="O85" s="1">
        <v>0</v>
      </c>
      <c r="P85" s="2">
        <f t="shared" si="2"/>
        <v>0</v>
      </c>
      <c r="Q85" s="1">
        <v>0</v>
      </c>
      <c r="R85" s="1">
        <v>0</v>
      </c>
      <c r="S85" s="2">
        <f t="shared" si="3"/>
        <v>0</v>
      </c>
      <c r="T85" s="1">
        <f>H85+K85+O85+R85</f>
        <v>0</v>
      </c>
    </row>
    <row r="86" spans="1:23" ht="27.75" customHeight="1">
      <c r="A86" s="30" t="s">
        <v>48</v>
      </c>
      <c r="B86" s="45" t="s">
        <v>43</v>
      </c>
      <c r="C86" s="45"/>
      <c r="D86" s="45"/>
      <c r="E86" s="45"/>
      <c r="F86" s="45"/>
      <c r="G86" s="1">
        <v>0</v>
      </c>
      <c r="H86" s="1">
        <v>0</v>
      </c>
      <c r="I86" s="1">
        <f t="shared" si="0"/>
        <v>0</v>
      </c>
      <c r="J86" s="1">
        <v>0</v>
      </c>
      <c r="K86" s="1">
        <v>0</v>
      </c>
      <c r="L86" s="1"/>
      <c r="M86" s="2">
        <f t="shared" si="1"/>
        <v>0</v>
      </c>
      <c r="N86" s="1">
        <v>0</v>
      </c>
      <c r="O86" s="1">
        <v>0</v>
      </c>
      <c r="P86" s="2">
        <f t="shared" si="2"/>
        <v>0</v>
      </c>
      <c r="Q86" s="1">
        <v>0</v>
      </c>
      <c r="R86" s="1">
        <v>0</v>
      </c>
      <c r="S86" s="2">
        <f t="shared" si="3"/>
        <v>0</v>
      </c>
      <c r="T86" s="1">
        <f>H86+K86+O86+R86</f>
        <v>0</v>
      </c>
    </row>
    <row r="87" spans="1:23" ht="85.5" customHeight="1">
      <c r="A87" s="3">
        <v>8</v>
      </c>
      <c r="B87" s="45" t="s">
        <v>121</v>
      </c>
      <c r="C87" s="45"/>
      <c r="D87" s="45"/>
      <c r="E87" s="45"/>
      <c r="F87" s="45"/>
      <c r="G87" s="1">
        <v>0</v>
      </c>
      <c r="H87" s="1">
        <v>0</v>
      </c>
      <c r="I87" s="2">
        <v>0</v>
      </c>
      <c r="J87" s="1">
        <v>0</v>
      </c>
      <c r="K87" s="1">
        <v>41</v>
      </c>
      <c r="L87" s="1"/>
      <c r="M87" s="2">
        <f>(K87-J87)/K87*100</f>
        <v>100</v>
      </c>
      <c r="N87" s="1">
        <v>0</v>
      </c>
      <c r="O87" s="1">
        <v>817</v>
      </c>
      <c r="P87" s="2">
        <f>(O87-N87)/O87*100</f>
        <v>100</v>
      </c>
      <c r="Q87" s="1">
        <v>0</v>
      </c>
      <c r="R87" s="1">
        <v>0</v>
      </c>
      <c r="S87" s="2">
        <f t="shared" si="3"/>
        <v>0</v>
      </c>
      <c r="T87" s="1">
        <f>(H87+K87+O87+R87)/4</f>
        <v>214.5</v>
      </c>
      <c r="W87" s="31"/>
    </row>
    <row r="88" spans="1:23" ht="17.25" customHeight="1">
      <c r="A88" s="26"/>
      <c r="B88" s="13"/>
      <c r="C88" s="13"/>
      <c r="D88" s="13"/>
      <c r="E88" s="13"/>
      <c r="F88" s="13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3">
      <c r="A89" s="44" t="s">
        <v>49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1:23" ht="66.75" customHeight="1">
      <c r="A90" s="38" t="s">
        <v>111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3">
      <c r="A91" s="83" t="s">
        <v>126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3" spans="1:23" ht="16.5" customHeight="1">
      <c r="A93" s="61" t="s">
        <v>21</v>
      </c>
      <c r="B93" s="46" t="s">
        <v>76</v>
      </c>
      <c r="C93" s="47"/>
      <c r="D93" s="48"/>
      <c r="E93" s="35" t="s">
        <v>50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3" ht="30.75" customHeight="1">
      <c r="A94" s="62"/>
      <c r="B94" s="58"/>
      <c r="C94" s="59"/>
      <c r="D94" s="60"/>
      <c r="E94" s="35" t="s">
        <v>51</v>
      </c>
      <c r="F94" s="35"/>
      <c r="G94" s="35"/>
      <c r="H94" s="35" t="s">
        <v>52</v>
      </c>
      <c r="I94" s="35"/>
      <c r="J94" s="35"/>
      <c r="K94" s="35" t="s">
        <v>53</v>
      </c>
      <c r="L94" s="35"/>
      <c r="M94" s="35"/>
      <c r="N94" s="35"/>
      <c r="O94" s="35" t="s">
        <v>54</v>
      </c>
      <c r="P94" s="35"/>
      <c r="Q94" s="35"/>
      <c r="R94" s="35" t="s">
        <v>55</v>
      </c>
      <c r="S94" s="35"/>
      <c r="T94" s="35"/>
    </row>
    <row r="95" spans="1:23">
      <c r="A95" s="62"/>
      <c r="B95" s="58"/>
      <c r="C95" s="59"/>
      <c r="D95" s="60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3" ht="105">
      <c r="A96" s="63"/>
      <c r="B96" s="49"/>
      <c r="C96" s="50"/>
      <c r="D96" s="51"/>
      <c r="E96" s="3">
        <v>2017</v>
      </c>
      <c r="F96" s="3">
        <v>2018</v>
      </c>
      <c r="G96" s="10" t="s">
        <v>44</v>
      </c>
      <c r="H96" s="22">
        <v>2017</v>
      </c>
      <c r="I96" s="22">
        <v>2018</v>
      </c>
      <c r="J96" s="10" t="s">
        <v>44</v>
      </c>
      <c r="K96" s="3">
        <v>2017</v>
      </c>
      <c r="L96" s="3"/>
      <c r="M96" s="3">
        <v>2018</v>
      </c>
      <c r="N96" s="10" t="s">
        <v>44</v>
      </c>
      <c r="O96" s="3">
        <v>2017</v>
      </c>
      <c r="P96" s="3">
        <v>2018</v>
      </c>
      <c r="Q96" s="10" t="s">
        <v>44</v>
      </c>
      <c r="R96" s="3">
        <v>2017</v>
      </c>
      <c r="S96" s="3">
        <v>2018</v>
      </c>
      <c r="T96" s="10" t="s">
        <v>44</v>
      </c>
    </row>
    <row r="97" spans="1:21">
      <c r="A97" s="3">
        <v>1</v>
      </c>
      <c r="B97" s="35">
        <v>2</v>
      </c>
      <c r="C97" s="35"/>
      <c r="D97" s="35"/>
      <c r="E97" s="3">
        <v>4</v>
      </c>
      <c r="F97" s="3">
        <v>4</v>
      </c>
      <c r="G97" s="3">
        <v>5</v>
      </c>
      <c r="H97" s="3">
        <v>7</v>
      </c>
      <c r="I97" s="3">
        <v>7</v>
      </c>
      <c r="J97" s="3">
        <v>8</v>
      </c>
      <c r="K97" s="3">
        <v>10</v>
      </c>
      <c r="L97" s="3"/>
      <c r="M97" s="3">
        <v>10</v>
      </c>
      <c r="N97" s="3">
        <v>11</v>
      </c>
      <c r="O97" s="3">
        <v>13</v>
      </c>
      <c r="P97" s="3">
        <v>13</v>
      </c>
      <c r="Q97" s="3">
        <v>14</v>
      </c>
      <c r="R97" s="3">
        <v>16</v>
      </c>
      <c r="S97" s="3">
        <v>16</v>
      </c>
      <c r="T97" s="3">
        <v>17</v>
      </c>
    </row>
    <row r="98" spans="1:21" ht="54" customHeight="1">
      <c r="A98" s="1">
        <v>1</v>
      </c>
      <c r="B98" s="82" t="s">
        <v>56</v>
      </c>
      <c r="C98" s="82"/>
      <c r="D98" s="82"/>
      <c r="E98" s="2">
        <v>8</v>
      </c>
      <c r="F98" s="2">
        <f>F99+F100+F101+F102+F103+F104+F105</f>
        <v>20</v>
      </c>
      <c r="G98" s="2">
        <f>(F98-E98)/E98*100</f>
        <v>150</v>
      </c>
      <c r="H98" s="2">
        <f>H99+H100+H101+H102+H103+H104+H105</f>
        <v>8</v>
      </c>
      <c r="I98" s="2">
        <f>I99+I100+I101+I102+I103+I104+I105</f>
        <v>2</v>
      </c>
      <c r="J98" s="2">
        <v>0</v>
      </c>
      <c r="K98" s="2">
        <v>0</v>
      </c>
      <c r="L98" s="2"/>
      <c r="M98" s="2">
        <f>M99+M100+M101+M102+M103+M104+M105</f>
        <v>0</v>
      </c>
      <c r="N98" s="2">
        <v>0</v>
      </c>
      <c r="O98" s="2">
        <f>O99+O100+O101+O102+O103+O104+O105</f>
        <v>10</v>
      </c>
      <c r="P98" s="2">
        <f>P99+P100+P101+P102+P103+P104+P105</f>
        <v>0</v>
      </c>
      <c r="Q98" s="2">
        <f>(P98-O98)/O98*100</f>
        <v>-100</v>
      </c>
      <c r="R98" s="2">
        <f>R99+R100+R101+R102+R103+R104+R105</f>
        <v>20</v>
      </c>
      <c r="S98" s="2">
        <f>S99+S100+S101+S102+S103+S104+S105</f>
        <v>24</v>
      </c>
      <c r="T98" s="2">
        <f>(S98-R98)/R98*100</f>
        <v>20</v>
      </c>
      <c r="U98" s="32"/>
    </row>
    <row r="99" spans="1:21" ht="66.75" customHeight="1">
      <c r="A99" s="29" t="s">
        <v>77</v>
      </c>
      <c r="B99" s="82" t="s">
        <v>58</v>
      </c>
      <c r="C99" s="82"/>
      <c r="D99" s="82"/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/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</row>
    <row r="100" spans="1:21" ht="54.75" customHeight="1">
      <c r="A100" s="29" t="s">
        <v>78</v>
      </c>
      <c r="B100" s="82" t="s">
        <v>59</v>
      </c>
      <c r="C100" s="82"/>
      <c r="D100" s="82"/>
      <c r="E100" s="2">
        <v>0</v>
      </c>
      <c r="F100" s="2">
        <v>2</v>
      </c>
      <c r="G100" s="2">
        <f>(F100-E100)/F100*100</f>
        <v>100</v>
      </c>
      <c r="H100" s="2">
        <v>0</v>
      </c>
      <c r="I100" s="2">
        <v>0</v>
      </c>
      <c r="J100" s="2" t="s">
        <v>57</v>
      </c>
      <c r="K100" s="2">
        <v>0</v>
      </c>
      <c r="L100" s="2"/>
      <c r="M100" s="2">
        <v>0</v>
      </c>
      <c r="N100" s="2" t="s">
        <v>57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</row>
    <row r="101" spans="1:21" ht="62.25" customHeight="1">
      <c r="A101" s="29" t="s">
        <v>79</v>
      </c>
      <c r="B101" s="82" t="s">
        <v>60</v>
      </c>
      <c r="C101" s="82"/>
      <c r="D101" s="82"/>
      <c r="E101" s="2">
        <v>5</v>
      </c>
      <c r="F101" s="2">
        <v>9</v>
      </c>
      <c r="G101" s="1">
        <f>(F101-E101)/E101*100</f>
        <v>80</v>
      </c>
      <c r="H101" s="2">
        <v>0</v>
      </c>
      <c r="I101" s="2">
        <v>0</v>
      </c>
      <c r="J101" s="2" t="s">
        <v>57</v>
      </c>
      <c r="K101" s="2">
        <v>0</v>
      </c>
      <c r="L101" s="2"/>
      <c r="M101" s="2">
        <v>0</v>
      </c>
      <c r="N101" s="2" t="s">
        <v>57</v>
      </c>
      <c r="O101" s="2">
        <v>0</v>
      </c>
      <c r="P101" s="2">
        <v>0</v>
      </c>
      <c r="Q101" s="1">
        <v>0</v>
      </c>
      <c r="R101" s="2">
        <v>13</v>
      </c>
      <c r="S101" s="2">
        <v>5</v>
      </c>
      <c r="T101" s="1">
        <f>(S101-R101)/R101*100</f>
        <v>-61.53846153846154</v>
      </c>
    </row>
    <row r="102" spans="1:21" ht="45" customHeight="1">
      <c r="A102" s="29" t="s">
        <v>80</v>
      </c>
      <c r="B102" s="82" t="s">
        <v>61</v>
      </c>
      <c r="C102" s="82"/>
      <c r="D102" s="82"/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/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</row>
    <row r="103" spans="1:21" ht="63.75" customHeight="1">
      <c r="A103" s="29" t="s">
        <v>81</v>
      </c>
      <c r="B103" s="82" t="s">
        <v>62</v>
      </c>
      <c r="C103" s="82"/>
      <c r="D103" s="82"/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/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</row>
    <row r="104" spans="1:21" ht="30.75" customHeight="1">
      <c r="A104" s="29" t="s">
        <v>82</v>
      </c>
      <c r="B104" s="82" t="s">
        <v>63</v>
      </c>
      <c r="C104" s="82"/>
      <c r="D104" s="82"/>
      <c r="E104" s="2">
        <v>2</v>
      </c>
      <c r="F104" s="2">
        <v>1</v>
      </c>
      <c r="G104" s="2">
        <f>(F104-E104)/E104*100</f>
        <v>-50</v>
      </c>
      <c r="H104" s="2">
        <v>8</v>
      </c>
      <c r="I104" s="2">
        <v>2</v>
      </c>
      <c r="J104" s="1">
        <f>(I104-H104)/I104*100</f>
        <v>-300</v>
      </c>
      <c r="K104" s="2">
        <v>0</v>
      </c>
      <c r="L104" s="2"/>
      <c r="M104" s="2">
        <v>0</v>
      </c>
      <c r="N104" s="1">
        <v>0</v>
      </c>
      <c r="O104" s="2">
        <v>10</v>
      </c>
      <c r="P104" s="2">
        <v>0</v>
      </c>
      <c r="Q104" s="1">
        <v>0</v>
      </c>
      <c r="R104" s="2">
        <v>0</v>
      </c>
      <c r="S104" s="2">
        <v>18</v>
      </c>
      <c r="T104" s="2">
        <f>(S104-R104)/S104*100</f>
        <v>100</v>
      </c>
    </row>
    <row r="105" spans="1:21" ht="40.5" customHeight="1">
      <c r="A105" s="29" t="s">
        <v>83</v>
      </c>
      <c r="B105" s="82" t="s">
        <v>64</v>
      </c>
      <c r="C105" s="82"/>
      <c r="D105" s="82"/>
      <c r="E105" s="2">
        <v>1</v>
      </c>
      <c r="F105" s="2">
        <v>8</v>
      </c>
      <c r="G105" s="1">
        <f>(F105-E105)/E105*100</f>
        <v>700</v>
      </c>
      <c r="H105" s="2">
        <v>0</v>
      </c>
      <c r="I105" s="2">
        <v>0</v>
      </c>
      <c r="J105" s="2" t="s">
        <v>57</v>
      </c>
      <c r="K105" s="2">
        <v>0</v>
      </c>
      <c r="L105" s="2"/>
      <c r="M105" s="2">
        <v>0</v>
      </c>
      <c r="N105" s="2" t="s">
        <v>57</v>
      </c>
      <c r="O105" s="2">
        <v>0</v>
      </c>
      <c r="P105" s="2">
        <v>0</v>
      </c>
      <c r="Q105" s="2">
        <v>0</v>
      </c>
      <c r="R105" s="2">
        <v>7</v>
      </c>
      <c r="S105" s="2">
        <v>1</v>
      </c>
      <c r="T105" s="1">
        <f>(S105-R105)/R105*100</f>
        <v>-85.714285714285708</v>
      </c>
    </row>
    <row r="106" spans="1:21" ht="27.75" customHeight="1">
      <c r="A106" s="29">
        <v>2</v>
      </c>
      <c r="B106" s="82" t="s">
        <v>65</v>
      </c>
      <c r="C106" s="82"/>
      <c r="D106" s="82"/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 t="s">
        <v>57</v>
      </c>
      <c r="K106" s="2">
        <v>0</v>
      </c>
      <c r="L106" s="2"/>
      <c r="M106" s="2">
        <v>0</v>
      </c>
      <c r="N106" s="2" t="s">
        <v>57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</row>
    <row r="107" spans="1:21" ht="84.75" customHeight="1">
      <c r="A107" s="29" t="s">
        <v>84</v>
      </c>
      <c r="B107" s="82" t="s">
        <v>66</v>
      </c>
      <c r="C107" s="82"/>
      <c r="D107" s="82"/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 t="s">
        <v>57</v>
      </c>
      <c r="K107" s="2">
        <v>0</v>
      </c>
      <c r="L107" s="2"/>
      <c r="M107" s="2">
        <v>0</v>
      </c>
      <c r="N107" s="2" t="s">
        <v>57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</row>
    <row r="108" spans="1:21" ht="70.5" customHeight="1">
      <c r="A108" s="29" t="s">
        <v>85</v>
      </c>
      <c r="B108" s="82" t="s">
        <v>67</v>
      </c>
      <c r="C108" s="82"/>
      <c r="D108" s="82"/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 t="s">
        <v>57</v>
      </c>
      <c r="K108" s="2">
        <v>0</v>
      </c>
      <c r="L108" s="2"/>
      <c r="M108" s="2">
        <v>0</v>
      </c>
      <c r="N108" s="2" t="s">
        <v>57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</row>
    <row r="109" spans="1:21" ht="53.25" customHeight="1">
      <c r="A109" s="29" t="s">
        <v>86</v>
      </c>
      <c r="B109" s="82" t="s">
        <v>68</v>
      </c>
      <c r="C109" s="82"/>
      <c r="D109" s="82"/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 t="s">
        <v>57</v>
      </c>
      <c r="K109" s="2">
        <v>0</v>
      </c>
      <c r="L109" s="2"/>
      <c r="M109" s="2">
        <v>0</v>
      </c>
      <c r="N109" s="2" t="s">
        <v>57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1" ht="48" customHeight="1">
      <c r="A110" s="29" t="s">
        <v>87</v>
      </c>
      <c r="B110" s="82" t="s">
        <v>59</v>
      </c>
      <c r="C110" s="82"/>
      <c r="D110" s="82"/>
      <c r="E110" s="33">
        <v>0</v>
      </c>
      <c r="F110" s="33">
        <v>0</v>
      </c>
      <c r="G110" s="33">
        <v>0</v>
      </c>
      <c r="H110" s="2">
        <v>0</v>
      </c>
      <c r="I110" s="2">
        <v>0</v>
      </c>
      <c r="J110" s="33" t="s">
        <v>57</v>
      </c>
      <c r="K110" s="33">
        <v>0</v>
      </c>
      <c r="L110" s="33"/>
      <c r="M110" s="33">
        <v>0</v>
      </c>
      <c r="N110" s="33" t="s">
        <v>57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</row>
    <row r="111" spans="1:21" ht="63" customHeight="1">
      <c r="A111" s="29" t="s">
        <v>88</v>
      </c>
      <c r="B111" s="82" t="s">
        <v>60</v>
      </c>
      <c r="C111" s="82"/>
      <c r="D111" s="82"/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 t="s">
        <v>57</v>
      </c>
      <c r="K111" s="2">
        <v>0</v>
      </c>
      <c r="L111" s="2"/>
      <c r="M111" s="2">
        <v>0</v>
      </c>
      <c r="N111" s="2" t="s">
        <v>57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</row>
    <row r="112" spans="1:21" ht="46.5" customHeight="1">
      <c r="A112" s="29" t="s">
        <v>89</v>
      </c>
      <c r="B112" s="82" t="s">
        <v>61</v>
      </c>
      <c r="C112" s="82"/>
      <c r="D112" s="82"/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 t="s">
        <v>57</v>
      </c>
      <c r="K112" s="2">
        <v>0</v>
      </c>
      <c r="L112" s="2"/>
      <c r="M112" s="2">
        <v>0</v>
      </c>
      <c r="N112" s="2" t="s">
        <v>57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</row>
    <row r="113" spans="1:20" ht="73.5" customHeight="1">
      <c r="A113" s="29" t="s">
        <v>90</v>
      </c>
      <c r="B113" s="82" t="s">
        <v>69</v>
      </c>
      <c r="C113" s="82"/>
      <c r="D113" s="82"/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 t="s">
        <v>57</v>
      </c>
      <c r="K113" s="2">
        <v>0</v>
      </c>
      <c r="L113" s="2"/>
      <c r="M113" s="2">
        <v>0</v>
      </c>
      <c r="N113" s="2" t="s">
        <v>57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</row>
    <row r="114" spans="1:20" ht="31.5" customHeight="1">
      <c r="A114" s="29" t="s">
        <v>91</v>
      </c>
      <c r="B114" s="82" t="s">
        <v>70</v>
      </c>
      <c r="C114" s="82"/>
      <c r="D114" s="82"/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 t="s">
        <v>57</v>
      </c>
      <c r="K114" s="2">
        <v>0</v>
      </c>
      <c r="L114" s="2"/>
      <c r="M114" s="2">
        <v>0</v>
      </c>
      <c r="N114" s="2" t="s">
        <v>57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</row>
    <row r="115" spans="1:20" ht="43.5" customHeight="1">
      <c r="A115" s="29">
        <v>3</v>
      </c>
      <c r="B115" s="82" t="s">
        <v>71</v>
      </c>
      <c r="C115" s="82"/>
      <c r="D115" s="82"/>
      <c r="E115" s="2">
        <v>6</v>
      </c>
      <c r="F115" s="2">
        <f>F116+F117+F118+F119</f>
        <v>19</v>
      </c>
      <c r="G115" s="2">
        <f t="shared" ref="G115" si="4">(F115-E115)/E115*100</f>
        <v>216.66666666666666</v>
      </c>
      <c r="H115" s="2">
        <f>H116+H117+H118+H119</f>
        <v>0</v>
      </c>
      <c r="I115" s="2">
        <f>I116+I117+I118+I119</f>
        <v>0</v>
      </c>
      <c r="J115" s="2" t="s">
        <v>57</v>
      </c>
      <c r="K115" s="2">
        <v>0</v>
      </c>
      <c r="L115" s="2"/>
      <c r="M115" s="2">
        <f>M116+M117+M118+M119</f>
        <v>0</v>
      </c>
      <c r="N115" s="2" t="s">
        <v>57</v>
      </c>
      <c r="O115" s="2">
        <f>O116+O117+O118+O119</f>
        <v>0</v>
      </c>
      <c r="P115" s="2">
        <f>P116+P117+P118+P119</f>
        <v>0</v>
      </c>
      <c r="Q115" s="2">
        <v>0</v>
      </c>
      <c r="R115" s="2">
        <f>R116+R117+R118+R119</f>
        <v>20</v>
      </c>
      <c r="S115" s="2">
        <f>S116+S117+S118+S119</f>
        <v>6</v>
      </c>
      <c r="T115" s="2">
        <v>0</v>
      </c>
    </row>
    <row r="116" spans="1:20" ht="66.75" customHeight="1">
      <c r="A116" s="29" t="s">
        <v>92</v>
      </c>
      <c r="B116" s="82" t="s">
        <v>72</v>
      </c>
      <c r="C116" s="82"/>
      <c r="D116" s="82"/>
      <c r="E116" s="2">
        <v>0</v>
      </c>
      <c r="F116" s="2">
        <v>2</v>
      </c>
      <c r="G116" s="2">
        <f>(F116-E116)/F116*100</f>
        <v>100</v>
      </c>
      <c r="H116" s="2">
        <v>0</v>
      </c>
      <c r="I116" s="2">
        <v>0</v>
      </c>
      <c r="J116" s="2" t="s">
        <v>57</v>
      </c>
      <c r="K116" s="2">
        <v>0</v>
      </c>
      <c r="L116" s="2"/>
      <c r="M116" s="2">
        <v>0</v>
      </c>
      <c r="N116" s="2" t="s">
        <v>57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</row>
    <row r="117" spans="1:20" ht="101.25" customHeight="1">
      <c r="A117" s="29" t="s">
        <v>93</v>
      </c>
      <c r="B117" s="82" t="s">
        <v>73</v>
      </c>
      <c r="C117" s="82"/>
      <c r="D117" s="82"/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 t="s">
        <v>57</v>
      </c>
      <c r="K117" s="2">
        <v>0</v>
      </c>
      <c r="L117" s="2"/>
      <c r="M117" s="2">
        <v>0</v>
      </c>
      <c r="N117" s="2" t="s">
        <v>57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</row>
    <row r="118" spans="1:20" ht="81.75" customHeight="1">
      <c r="A118" s="29" t="s">
        <v>94</v>
      </c>
      <c r="B118" s="82" t="s">
        <v>74</v>
      </c>
      <c r="C118" s="82"/>
      <c r="D118" s="82"/>
      <c r="E118" s="2">
        <v>5</v>
      </c>
      <c r="F118" s="2">
        <v>9</v>
      </c>
      <c r="G118" s="1">
        <f>(F118-E118)/E118*100</f>
        <v>80</v>
      </c>
      <c r="H118" s="2">
        <v>0</v>
      </c>
      <c r="I118" s="2">
        <v>0</v>
      </c>
      <c r="J118" s="2" t="s">
        <v>57</v>
      </c>
      <c r="K118" s="2">
        <v>0</v>
      </c>
      <c r="L118" s="2"/>
      <c r="M118" s="2">
        <v>0</v>
      </c>
      <c r="N118" s="2" t="s">
        <v>57</v>
      </c>
      <c r="O118" s="2">
        <v>0</v>
      </c>
      <c r="P118" s="2">
        <v>0</v>
      </c>
      <c r="Q118" s="1">
        <v>0</v>
      </c>
      <c r="R118" s="2">
        <v>13</v>
      </c>
      <c r="S118" s="2">
        <v>5</v>
      </c>
      <c r="T118" s="1">
        <f>(S118-R118)/R118*100</f>
        <v>-61.53846153846154</v>
      </c>
    </row>
    <row r="119" spans="1:20" ht="39" customHeight="1">
      <c r="A119" s="29" t="s">
        <v>95</v>
      </c>
      <c r="B119" s="82" t="s">
        <v>75</v>
      </c>
      <c r="C119" s="82"/>
      <c r="D119" s="82"/>
      <c r="E119" s="2">
        <v>1</v>
      </c>
      <c r="F119" s="2">
        <v>8</v>
      </c>
      <c r="G119" s="1">
        <f>(F119-E119)/E119*100</f>
        <v>700</v>
      </c>
      <c r="H119" s="2">
        <v>0</v>
      </c>
      <c r="I119" s="2">
        <v>0</v>
      </c>
      <c r="J119" s="2" t="s">
        <v>57</v>
      </c>
      <c r="K119" s="2">
        <v>0</v>
      </c>
      <c r="L119" s="2"/>
      <c r="M119" s="2">
        <v>0</v>
      </c>
      <c r="N119" s="2" t="s">
        <v>57</v>
      </c>
      <c r="O119" s="2">
        <v>0</v>
      </c>
      <c r="P119" s="2">
        <v>0</v>
      </c>
      <c r="Q119" s="2">
        <v>0</v>
      </c>
      <c r="R119" s="2">
        <v>7</v>
      </c>
      <c r="S119" s="2">
        <v>1</v>
      </c>
      <c r="T119" s="1">
        <f>(S119-R119)/R119*100</f>
        <v>-85.714285714285708</v>
      </c>
    </row>
    <row r="121" spans="1:20">
      <c r="A121" s="38" t="s">
        <v>96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3" spans="1:20" ht="117" customHeight="1">
      <c r="A123" s="3" t="s">
        <v>21</v>
      </c>
      <c r="B123" s="35" t="s">
        <v>113</v>
      </c>
      <c r="C123" s="35"/>
      <c r="D123" s="3" t="s">
        <v>114</v>
      </c>
      <c r="E123" s="35" t="s">
        <v>115</v>
      </c>
      <c r="F123" s="35"/>
      <c r="G123" s="3" t="s">
        <v>116</v>
      </c>
      <c r="H123" s="3" t="s">
        <v>97</v>
      </c>
      <c r="I123" s="35" t="s">
        <v>100</v>
      </c>
      <c r="J123" s="35"/>
      <c r="K123" s="35" t="s">
        <v>101</v>
      </c>
      <c r="L123" s="35"/>
      <c r="M123" s="35"/>
      <c r="N123" s="35" t="s">
        <v>102</v>
      </c>
      <c r="O123" s="35"/>
      <c r="P123" s="35" t="s">
        <v>103</v>
      </c>
      <c r="Q123" s="35"/>
      <c r="R123" s="35" t="s">
        <v>104</v>
      </c>
      <c r="S123" s="35"/>
      <c r="T123" s="35"/>
    </row>
    <row r="124" spans="1:20">
      <c r="A124" s="3">
        <v>1</v>
      </c>
      <c r="B124" s="35">
        <v>2</v>
      </c>
      <c r="C124" s="35"/>
      <c r="D124" s="3">
        <v>3</v>
      </c>
      <c r="E124" s="35">
        <v>4</v>
      </c>
      <c r="F124" s="35"/>
      <c r="G124" s="3">
        <v>5</v>
      </c>
      <c r="H124" s="3">
        <v>6</v>
      </c>
      <c r="I124" s="35">
        <v>7</v>
      </c>
      <c r="J124" s="35"/>
      <c r="K124" s="35">
        <v>8</v>
      </c>
      <c r="L124" s="35"/>
      <c r="M124" s="35"/>
      <c r="N124" s="35">
        <v>9</v>
      </c>
      <c r="O124" s="35"/>
      <c r="P124" s="35">
        <v>10</v>
      </c>
      <c r="Q124" s="35"/>
      <c r="R124" s="35">
        <v>11</v>
      </c>
      <c r="S124" s="35"/>
      <c r="T124" s="35"/>
    </row>
    <row r="125" spans="1:20" ht="144.75" customHeight="1">
      <c r="A125" s="3">
        <v>1</v>
      </c>
      <c r="B125" s="36" t="s">
        <v>122</v>
      </c>
      <c r="C125" s="37"/>
      <c r="D125" s="22"/>
      <c r="E125" s="36" t="s">
        <v>123</v>
      </c>
      <c r="F125" s="37"/>
      <c r="G125" s="34" t="s">
        <v>98</v>
      </c>
      <c r="H125" s="3" t="s">
        <v>112</v>
      </c>
      <c r="I125" s="36" t="s">
        <v>117</v>
      </c>
      <c r="J125" s="37"/>
      <c r="K125" s="35" t="s">
        <v>124</v>
      </c>
      <c r="L125" s="35"/>
      <c r="M125" s="35"/>
      <c r="N125" s="35">
        <v>19</v>
      </c>
      <c r="O125" s="35"/>
      <c r="P125" s="35" t="s">
        <v>57</v>
      </c>
      <c r="Q125" s="35"/>
      <c r="R125" s="35" t="s">
        <v>99</v>
      </c>
      <c r="S125" s="35"/>
      <c r="T125" s="35"/>
    </row>
    <row r="127" spans="1:20">
      <c r="A127" s="38" t="s">
        <v>118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1:20">
      <c r="A128" s="39" t="s">
        <v>105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30" spans="1:20" ht="20.25" customHeight="1">
      <c r="A130" s="38" t="s">
        <v>137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2" spans="1:20" ht="26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</sheetData>
  <mergeCells count="184">
    <mergeCell ref="E23:P23"/>
    <mergeCell ref="E24:K24"/>
    <mergeCell ref="M24:N24"/>
    <mergeCell ref="O24:P24"/>
    <mergeCell ref="E16:K16"/>
    <mergeCell ref="O16:P16"/>
    <mergeCell ref="O17:P17"/>
    <mergeCell ref="O19:P19"/>
    <mergeCell ref="O20:P20"/>
    <mergeCell ref="O21:P21"/>
    <mergeCell ref="O22:P22"/>
    <mergeCell ref="J9:L9"/>
    <mergeCell ref="M9:O9"/>
    <mergeCell ref="A42:T42"/>
    <mergeCell ref="A43:T43"/>
    <mergeCell ref="R48:T48"/>
    <mergeCell ref="R49:T49"/>
    <mergeCell ref="R50:T50"/>
    <mergeCell ref="R51:T51"/>
    <mergeCell ref="R52:T52"/>
    <mergeCell ref="Q29:T29"/>
    <mergeCell ref="Q30:T30"/>
    <mergeCell ref="Q31:T31"/>
    <mergeCell ref="Q32:T32"/>
    <mergeCell ref="Q33:T33"/>
    <mergeCell ref="B29:K29"/>
    <mergeCell ref="B30:K30"/>
    <mergeCell ref="B31:K31"/>
    <mergeCell ref="B32:K32"/>
    <mergeCell ref="K10:L10"/>
    <mergeCell ref="K11:L11"/>
    <mergeCell ref="K12:L12"/>
    <mergeCell ref="N10:O10"/>
    <mergeCell ref="N11:O11"/>
    <mergeCell ref="N12:O12"/>
    <mergeCell ref="O30:P30"/>
    <mergeCell ref="O31:P31"/>
    <mergeCell ref="O32:P32"/>
    <mergeCell ref="O33:P33"/>
    <mergeCell ref="M29:N29"/>
    <mergeCell ref="M27:T27"/>
    <mergeCell ref="B27:K28"/>
    <mergeCell ref="E17:K17"/>
    <mergeCell ref="E19:K19"/>
    <mergeCell ref="E20:K20"/>
    <mergeCell ref="E21:K21"/>
    <mergeCell ref="E22:K22"/>
    <mergeCell ref="B33:K33"/>
    <mergeCell ref="M30:N30"/>
    <mergeCell ref="M31:N31"/>
    <mergeCell ref="M32:N32"/>
    <mergeCell ref="M33:N33"/>
    <mergeCell ref="O29:P29"/>
    <mergeCell ref="A25:T25"/>
    <mergeCell ref="Q28:T28"/>
    <mergeCell ref="M19:N19"/>
    <mergeCell ref="M20:N20"/>
    <mergeCell ref="M21:N21"/>
    <mergeCell ref="M22:N22"/>
    <mergeCell ref="O28:P28"/>
    <mergeCell ref="A27:A28"/>
    <mergeCell ref="M28:N28"/>
    <mergeCell ref="B119:D119"/>
    <mergeCell ref="B116:D116"/>
    <mergeCell ref="B117:D117"/>
    <mergeCell ref="B118:D118"/>
    <mergeCell ref="B112:D112"/>
    <mergeCell ref="B113:D113"/>
    <mergeCell ref="B114:D114"/>
    <mergeCell ref="B115:D115"/>
    <mergeCell ref="B106:D106"/>
    <mergeCell ref="B102:D102"/>
    <mergeCell ref="B103:D103"/>
    <mergeCell ref="B104:D104"/>
    <mergeCell ref="B109:D109"/>
    <mergeCell ref="B110:D110"/>
    <mergeCell ref="B111:D111"/>
    <mergeCell ref="B105:D105"/>
    <mergeCell ref="B107:D107"/>
    <mergeCell ref="B108:D108"/>
    <mergeCell ref="K94:N95"/>
    <mergeCell ref="O94:Q95"/>
    <mergeCell ref="A46:A47"/>
    <mergeCell ref="G9:I9"/>
    <mergeCell ref="G10:I10"/>
    <mergeCell ref="G11:I11"/>
    <mergeCell ref="G12:I12"/>
    <mergeCell ref="A14:T14"/>
    <mergeCell ref="E18:P18"/>
    <mergeCell ref="M16:N16"/>
    <mergeCell ref="M17:N17"/>
    <mergeCell ref="B101:D101"/>
    <mergeCell ref="B82:F82"/>
    <mergeCell ref="B83:F83"/>
    <mergeCell ref="B84:F84"/>
    <mergeCell ref="B85:F85"/>
    <mergeCell ref="B86:F86"/>
    <mergeCell ref="E94:G95"/>
    <mergeCell ref="B97:D97"/>
    <mergeCell ref="B98:D98"/>
    <mergeCell ref="B99:D99"/>
    <mergeCell ref="B100:D100"/>
    <mergeCell ref="A91:P91"/>
    <mergeCell ref="E93:T93"/>
    <mergeCell ref="A93:A96"/>
    <mergeCell ref="R94:T95"/>
    <mergeCell ref="H94:J95"/>
    <mergeCell ref="A63:T63"/>
    <mergeCell ref="A65:T65"/>
    <mergeCell ref="A67:T67"/>
    <mergeCell ref="A89:T89"/>
    <mergeCell ref="A90:T90"/>
    <mergeCell ref="N53:O53"/>
    <mergeCell ref="N50:O50"/>
    <mergeCell ref="N51:O51"/>
    <mergeCell ref="N52:O52"/>
    <mergeCell ref="P52:Q52"/>
    <mergeCell ref="P51:Q51"/>
    <mergeCell ref="P50:Q50"/>
    <mergeCell ref="B52:M52"/>
    <mergeCell ref="B53:M53"/>
    <mergeCell ref="N47:O47"/>
    <mergeCell ref="N48:O48"/>
    <mergeCell ref="R53:T53"/>
    <mergeCell ref="R47:T47"/>
    <mergeCell ref="N46:T46"/>
    <mergeCell ref="B46:M47"/>
    <mergeCell ref="B48:M48"/>
    <mergeCell ref="B49:M49"/>
    <mergeCell ref="B50:M50"/>
    <mergeCell ref="B51:M51"/>
    <mergeCell ref="P53:Q53"/>
    <mergeCell ref="N49:O49"/>
    <mergeCell ref="P47:Q47"/>
    <mergeCell ref="P48:Q48"/>
    <mergeCell ref="P49:Q49"/>
    <mergeCell ref="P124:Q124"/>
    <mergeCell ref="P125:Q125"/>
    <mergeCell ref="E123:F123"/>
    <mergeCell ref="E124:F124"/>
    <mergeCell ref="E125:F125"/>
    <mergeCell ref="B123:C123"/>
    <mergeCell ref="B87:F87"/>
    <mergeCell ref="G70:S71"/>
    <mergeCell ref="G72:I73"/>
    <mergeCell ref="J72:M73"/>
    <mergeCell ref="N72:P73"/>
    <mergeCell ref="Q72:S73"/>
    <mergeCell ref="B93:D96"/>
    <mergeCell ref="A121:T121"/>
    <mergeCell ref="B70:F74"/>
    <mergeCell ref="B75:F75"/>
    <mergeCell ref="B76:F76"/>
    <mergeCell ref="B77:F77"/>
    <mergeCell ref="B78:F78"/>
    <mergeCell ref="B79:F79"/>
    <mergeCell ref="B80:F80"/>
    <mergeCell ref="B81:F81"/>
    <mergeCell ref="T70:T74"/>
    <mergeCell ref="A70:A74"/>
    <mergeCell ref="B124:C124"/>
    <mergeCell ref="B125:C125"/>
    <mergeCell ref="A127:T127"/>
    <mergeCell ref="A128:T128"/>
    <mergeCell ref="A130:T130"/>
    <mergeCell ref="A132:T132"/>
    <mergeCell ref="A1:T1"/>
    <mergeCell ref="A3:T3"/>
    <mergeCell ref="A4:T4"/>
    <mergeCell ref="A6:T6"/>
    <mergeCell ref="A7:T7"/>
    <mergeCell ref="I123:J123"/>
    <mergeCell ref="I124:J124"/>
    <mergeCell ref="I125:J125"/>
    <mergeCell ref="K123:M123"/>
    <mergeCell ref="K124:M124"/>
    <mergeCell ref="K125:M125"/>
    <mergeCell ref="N123:O123"/>
    <mergeCell ref="N124:O124"/>
    <mergeCell ref="N125:O125"/>
    <mergeCell ref="R123:T123"/>
    <mergeCell ref="R124:T124"/>
    <mergeCell ref="R125:T125"/>
    <mergeCell ref="P123:Q123"/>
  </mergeCells>
  <hyperlinks>
    <hyperlink ref="G125" r:id="rId1" display="mailto:progress-2010@mail.ru"/>
  </hyperlinks>
  <pageMargins left="0.2" right="0.11811023622047245" top="0.35433070866141736" bottom="0.23" header="0.19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2019-03-15T06:47:12Z</dcterms:modified>
</cp:coreProperties>
</file>