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8785" windowHeight="12075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iterateDelta="1E-4"/>
</workbook>
</file>

<file path=xl/calcChain.xml><?xml version="1.0" encoding="utf-8"?>
<calcChain xmlns="http://schemas.openxmlformats.org/spreadsheetml/2006/main">
  <c r="E410" i="3" l="1"/>
  <c r="E402" i="3"/>
  <c r="E184" i="3"/>
  <c r="C95" i="1"/>
  <c r="C94" i="1"/>
  <c r="C98" i="1"/>
  <c r="C96" i="1"/>
  <c r="D28" i="2" l="1"/>
  <c r="D27" i="2"/>
  <c r="C28" i="2"/>
  <c r="C31" i="2" s="1"/>
  <c r="C97" i="1"/>
  <c r="D31" i="2" l="1"/>
  <c r="C93" i="1"/>
  <c r="C92" i="1"/>
  <c r="C91" i="1"/>
  <c r="C99" i="1" s="1"/>
  <c r="E358" i="3" l="1"/>
  <c r="E345" i="3"/>
  <c r="E302" i="3"/>
  <c r="E294" i="3"/>
  <c r="E287" i="3"/>
  <c r="E268" i="3"/>
  <c r="E249" i="3"/>
  <c r="E221" i="3"/>
  <c r="E216" i="3"/>
  <c r="E197" i="3"/>
  <c r="E136" i="3"/>
  <c r="E114" i="3"/>
  <c r="E105" i="3"/>
  <c r="E5" i="3"/>
  <c r="E391" i="3" l="1"/>
</calcChain>
</file>

<file path=xl/sharedStrings.xml><?xml version="1.0" encoding="utf-8"?>
<sst xmlns="http://schemas.openxmlformats.org/spreadsheetml/2006/main" count="1482" uniqueCount="779">
  <si>
    <t>№ п/п</t>
  </si>
  <si>
    <t>Наименование организаций</t>
  </si>
  <si>
    <t>Номер договора</t>
  </si>
  <si>
    <t>Дата договора</t>
  </si>
  <si>
    <t>Сумма по договору в месяц</t>
  </si>
  <si>
    <t>Предмет договора</t>
  </si>
  <si>
    <t>ПАО "ТГК-1" (копия договора)</t>
  </si>
  <si>
    <t>01.09.2005г.</t>
  </si>
  <si>
    <t>по счетчикам</t>
  </si>
  <si>
    <t>Теплоснабжение (в горячей воде)</t>
  </si>
  <si>
    <t>Филиал ГУП " Водоканал Санкт-Петербурга" "Водоснабжение Санкт-Петербурга"                        (заверенная копия договора)</t>
  </si>
  <si>
    <t>12-567263-ЖФ-ВС</t>
  </si>
  <si>
    <t>31.08.2011г.</t>
  </si>
  <si>
    <t>Отпуск питьевой воды</t>
  </si>
  <si>
    <t>15-49882/00-Н</t>
  </si>
  <si>
    <t>21.06.2005г.</t>
  </si>
  <si>
    <t>На отпуск питьевой воды, прием сточных вод и загрязненных веществ</t>
  </si>
  <si>
    <t>13.08.2007г.</t>
  </si>
  <si>
    <t>Энергоснабжение</t>
  </si>
  <si>
    <t>ООО "Эко Логистика"</t>
  </si>
  <si>
    <t>ТКО-СПб-№/19</t>
  </si>
  <si>
    <t>02.12.2019г.</t>
  </si>
  <si>
    <t>450,00                 за куб.м</t>
  </si>
  <si>
    <r>
      <t xml:space="preserve">Вывоз твердых бытовых отходов из контейнеров.         </t>
    </r>
    <r>
      <rPr>
        <b/>
        <sz val="10"/>
        <color theme="1"/>
        <rFont val="Calibri"/>
        <family val="2"/>
        <charset val="204"/>
        <scheme val="minor"/>
      </rPr>
      <t xml:space="preserve">              </t>
    </r>
    <r>
      <rPr>
        <sz val="10"/>
        <color theme="1"/>
        <rFont val="Calibri"/>
        <family val="2"/>
        <charset val="204"/>
        <scheme val="minor"/>
      </rPr>
      <t xml:space="preserve">            </t>
    </r>
    <r>
      <rPr>
        <b/>
        <sz val="10"/>
        <color theme="1"/>
        <rFont val="Calibri"/>
        <family val="2"/>
        <charset val="204"/>
        <scheme val="minor"/>
      </rPr>
      <t xml:space="preserve">  </t>
    </r>
  </si>
  <si>
    <t>ОАО"Станция профилактической дизенфекции"</t>
  </si>
  <si>
    <t>Профилактическая дератизация</t>
  </si>
  <si>
    <t>01.07.2010г.</t>
  </si>
  <si>
    <t>Услуги телефонной связи (нет доп. соглашения на приемника ПАО "Ростелеком")</t>
  </si>
  <si>
    <t>Мегафон Ритейл ОАО</t>
  </si>
  <si>
    <t>10552639-191</t>
  </si>
  <si>
    <t>11.08.2015г.</t>
  </si>
  <si>
    <t>Услуги мобильной связи ( 3 шт)</t>
  </si>
  <si>
    <t>ООО "РИКО -ТВ"</t>
  </si>
  <si>
    <t xml:space="preserve">832/Б43/Н </t>
  </si>
  <si>
    <t>28.12.2015г.</t>
  </si>
  <si>
    <t>60,00                   за каждый абоненский отвод (-10%)</t>
  </si>
  <si>
    <t>Услуги кабельного телевидения</t>
  </si>
  <si>
    <t>ООО "Эрмис"</t>
  </si>
  <si>
    <t>0.59                       доп.согл.№2</t>
  </si>
  <si>
    <t>25.12.2015                        30.12.2016г.</t>
  </si>
  <si>
    <t>48734,00                         в м-ц</t>
  </si>
  <si>
    <t>Техническое обслуживание лифтов</t>
  </si>
  <si>
    <t>ЗАО "Инженерный центр КПЛ"                                                   (копия договора)</t>
  </si>
  <si>
    <t xml:space="preserve">      58925,39                   (за год)</t>
  </si>
  <si>
    <t>Переодическое техническое освидетельствование лифтов (один раз в 12 месяцев)</t>
  </si>
  <si>
    <t>Страховое публичное АО "РЕГО-ГАРАНТИЯ"</t>
  </si>
  <si>
    <t>страховой полис</t>
  </si>
  <si>
    <t>30.12.2019г.</t>
  </si>
  <si>
    <t>4500,00                                                    (за год)</t>
  </si>
  <si>
    <t>ООО "Альянс Сервис"</t>
  </si>
  <si>
    <t>87                              88</t>
  </si>
  <si>
    <t>01.01.2020г.                                                         01.01.2020г.</t>
  </si>
  <si>
    <t>ООО "СЦ"Эльтон"</t>
  </si>
  <si>
    <t>330-06                   доп.согл.№ б/н                            доп.согл.№5</t>
  </si>
  <si>
    <t>13.09.2010г.                        20.09.2017г.                                   24.04.2018г.</t>
  </si>
  <si>
    <r>
      <t xml:space="preserve">2490 ,00                    </t>
    </r>
    <r>
      <rPr>
        <sz val="8"/>
        <color theme="1"/>
        <rFont val="Calibri"/>
        <family val="2"/>
        <charset val="204"/>
        <scheme val="minor"/>
      </rPr>
      <t xml:space="preserve"> с 01.10.2017   </t>
    </r>
    <r>
      <rPr>
        <sz val="10"/>
        <color theme="1"/>
        <rFont val="Calibri"/>
        <family val="2"/>
        <charset val="204"/>
        <scheme val="minor"/>
      </rPr>
      <t xml:space="preserve">          2864,00                     </t>
    </r>
    <r>
      <rPr>
        <sz val="8"/>
        <color theme="1"/>
        <rFont val="Calibri"/>
        <family val="2"/>
        <charset val="204"/>
        <scheme val="minor"/>
      </rPr>
      <t>с 01.06.2018г.</t>
    </r>
    <r>
      <rPr>
        <sz val="10"/>
        <color theme="1"/>
        <rFont val="Calibri"/>
        <family val="2"/>
        <charset val="204"/>
        <scheme val="minor"/>
      </rPr>
      <t xml:space="preserve">                          4090,00</t>
    </r>
  </si>
  <si>
    <t>Комплексное техническое обслуживание объединенных диспечерских систем (ОДС)</t>
  </si>
  <si>
    <t xml:space="preserve">328-06                  доп.согл.№8                  </t>
  </si>
  <si>
    <t xml:space="preserve">13.09.2010г.            24.10.2017г.                   </t>
  </si>
  <si>
    <r>
      <t xml:space="preserve">30835,00                 </t>
    </r>
    <r>
      <rPr>
        <sz val="8"/>
        <color theme="1"/>
        <rFont val="Calibri"/>
        <family val="2"/>
        <charset val="204"/>
        <scheme val="minor"/>
      </rPr>
      <t xml:space="preserve">  с 01.11.2017</t>
    </r>
    <r>
      <rPr>
        <sz val="10"/>
        <color theme="1"/>
        <rFont val="Calibri"/>
        <family val="2"/>
        <charset val="204"/>
        <scheme val="minor"/>
      </rPr>
      <t xml:space="preserve">   31602,74                     </t>
    </r>
  </si>
  <si>
    <t>Техническое обслуживание систем контроля доступа-обслуживание слаботочных ситем контроля,обслуживание систем видеоналюдения (СКД)</t>
  </si>
  <si>
    <t>ООО "Эльтон-Системс"</t>
  </si>
  <si>
    <t>328-07</t>
  </si>
  <si>
    <t xml:space="preserve">10.07.2018г.                            </t>
  </si>
  <si>
    <t xml:space="preserve">6200,00                     в м-ц                              </t>
  </si>
  <si>
    <t xml:space="preserve">Техническое обслуживание и ремонт АППЗ.                                                    </t>
  </si>
  <si>
    <t>ООО "Аврора"</t>
  </si>
  <si>
    <t>8./8</t>
  </si>
  <si>
    <t>01.04.2017г.</t>
  </si>
  <si>
    <t>Техническое обслуживание компьютерной техники (5шт)</t>
  </si>
  <si>
    <t>ООО "МОДЕРАТОР"</t>
  </si>
  <si>
    <t>01./05</t>
  </si>
  <si>
    <t>25.05.2017г.</t>
  </si>
  <si>
    <t>ОВО по Невскому р-ну г.СПб- филиал  ФГКУ УВО ГУ МВД РФ</t>
  </si>
  <si>
    <t>Услуги по охране путем эстренного вызова нарядов полиции ВО при поступлении тревожного извещения (тревожная кнопка)</t>
  </si>
  <si>
    <t>ООО "Цитадель"</t>
  </si>
  <si>
    <t>12-0098-ТО                           приложение №2</t>
  </si>
  <si>
    <t xml:space="preserve">01.06.2015г.                            2018г. </t>
  </si>
  <si>
    <t>Техническое обслуживание средств сигнализации на объекте</t>
  </si>
  <si>
    <t>ООО" Юридическа компания "Первая Консалтинговая помощь"</t>
  </si>
  <si>
    <t>19.11.2019г.</t>
  </si>
  <si>
    <t>10% от задолженности</t>
  </si>
  <si>
    <t>ЗАО " Петроэлектросбыт"</t>
  </si>
  <si>
    <t>420-16/154-1</t>
  </si>
  <si>
    <t>01.09.2016г.</t>
  </si>
  <si>
    <t xml:space="preserve">Прием платежей </t>
  </si>
  <si>
    <t>Петербургский социальный  комерческий банк</t>
  </si>
  <si>
    <t>45/11/П                доп.согл. №1</t>
  </si>
  <si>
    <t>05.08.11  20.06.11.16г.</t>
  </si>
  <si>
    <t>Об осуществлении информационного и технологического взаимодействия</t>
  </si>
  <si>
    <t>Сберегательный банк РФ                                                           (заверенная копия договора)</t>
  </si>
  <si>
    <t>09.12.2008г.</t>
  </si>
  <si>
    <t>Договор на открытие банковского счета</t>
  </si>
  <si>
    <t>Сберегательный банк РФ</t>
  </si>
  <si>
    <t xml:space="preserve">                           доп.согл.б/н</t>
  </si>
  <si>
    <t xml:space="preserve">  Доп.согл. от 04.02.2013г. к договору №55132848 от 18.03 2009г.</t>
  </si>
  <si>
    <t>О порядке выпуска и обслуживания международных  карт</t>
  </si>
  <si>
    <t>Соглашение №1</t>
  </si>
  <si>
    <t>16.06.2016г.</t>
  </si>
  <si>
    <t>Обмен документов в электронном виде</t>
  </si>
  <si>
    <t>Управление Пенсионного фонда РФ в Невском районе</t>
  </si>
  <si>
    <t>Соглашение б/н</t>
  </si>
  <si>
    <t>11.03.2015г.</t>
  </si>
  <si>
    <t>ООО "Центр электронной отчетности" (СБиС)</t>
  </si>
  <si>
    <t>ЦО-0000419</t>
  </si>
  <si>
    <t>01.03.2019г.</t>
  </si>
  <si>
    <t>Права использования аккаунта СБИС ЭО-Базовый в течении 1 года</t>
  </si>
  <si>
    <t>ООО " КВАРТА-С"</t>
  </si>
  <si>
    <t>КВ-57                   прил.№ 7</t>
  </si>
  <si>
    <t>01.09.2015г. в редакции от 01.09.2018г.</t>
  </si>
  <si>
    <t>6600,00                         за год</t>
  </si>
  <si>
    <t>457/18</t>
  </si>
  <si>
    <t xml:space="preserve"> 23.06.2019г.</t>
  </si>
  <si>
    <t>7500,00                                  за год</t>
  </si>
  <si>
    <t>Санк-Петербургское государственное унитарное предпиятие "Вычислительный центр коллективного пользовани многоотраслевого комплекса жилищного хозяйства " (ГУП ВЦКП "Жилищное хозяйство")</t>
  </si>
  <si>
    <t>б/н                              доп. согл.</t>
  </si>
  <si>
    <t>09.09.2015г.                                   24.12.2018г.</t>
  </si>
  <si>
    <t>Информационный обмен</t>
  </si>
  <si>
    <t>Санкт-Петербургское государственноен казенное учреждение "Жилищное агенство Невского района Санкт-Петербурга"                                (заверенная копия договора)</t>
  </si>
  <si>
    <t>167                                            доп.согл. № 1</t>
  </si>
  <si>
    <t>01.01.2005г.                   04.03.2016г.</t>
  </si>
  <si>
    <t>Услуги по паспортно-регистрационному обслуживанию собственников</t>
  </si>
  <si>
    <t>167/10                                доп. согл.№2/12</t>
  </si>
  <si>
    <t>03.03.2010г.                           01.02.2012г.</t>
  </si>
  <si>
    <t>Петербургский социальный комерческий банк</t>
  </si>
  <si>
    <t xml:space="preserve">45/11/П                </t>
  </si>
  <si>
    <t>05.08.2011г.        в редакции от                        07.11 2016г.</t>
  </si>
  <si>
    <t>Осуществление информационного и технического взаимодействия</t>
  </si>
  <si>
    <t>ООО "МЦФЭР-пресс"</t>
  </si>
  <si>
    <t>02.08.2018г.</t>
  </si>
  <si>
    <t>Электронный журнал "Управление многоквартирным домом" 12 месяцев на 2019г.</t>
  </si>
  <si>
    <t>ООО "ГУРЭП-СЕРВИС"</t>
  </si>
  <si>
    <t>20.07.2017г.</t>
  </si>
  <si>
    <t>2500,00                         за вызов</t>
  </si>
  <si>
    <t>ИП Денищенко  Н.А.</t>
  </si>
  <si>
    <t xml:space="preserve">010116.                          доп.согл.№1                         доп.согл. №3           доп.сог.   №4         </t>
  </si>
  <si>
    <t>Услуги по бухгалтерскому обслуживанию ТСЖ</t>
  </si>
  <si>
    <t>ИП Кочетков Ю.В.</t>
  </si>
  <si>
    <t>6000,00                           7000,00                      за год</t>
  </si>
  <si>
    <t>ООО "Ермак"</t>
  </si>
  <si>
    <t>AF0102028/ЛД/2019-1</t>
  </si>
  <si>
    <t>07.08.2019г.</t>
  </si>
  <si>
    <t xml:space="preserve">54491,00                                      за год </t>
  </si>
  <si>
    <t>Использование Базы данных: Электронная система "Управление многоквартирным домом", 12 месяцев</t>
  </si>
  <si>
    <t>Абдувалиева Айжаркын</t>
  </si>
  <si>
    <t>№ 1</t>
  </si>
  <si>
    <t>№2</t>
  </si>
  <si>
    <t>б/н</t>
  </si>
  <si>
    <t>ООО "РемСтройКом"</t>
  </si>
  <si>
    <t>№ 50</t>
  </si>
  <si>
    <t>№ 53</t>
  </si>
  <si>
    <t>ИП Пескова Елена Евгеньевна</t>
  </si>
  <si>
    <t>Приложение № 1</t>
  </si>
  <si>
    <t>Организации, предосталяющие услуги ТСЖ (расходы ТСЖ) в 2020г.</t>
  </si>
  <si>
    <t>ООО "ЭкоСервис СПБ"</t>
  </si>
  <si>
    <t>01.06/20ТСЖ43</t>
  </si>
  <si>
    <t>01.06.2020г.</t>
  </si>
  <si>
    <t>ИП Астахова О.Д.</t>
  </si>
  <si>
    <t>2000,00                       в м-ц</t>
  </si>
  <si>
    <t>ОАО " Петербургская сбытовая компания"  (копия договора)</t>
  </si>
  <si>
    <t>Страхование  опасного объекта ( лифтов)                                                                с 31.01.2020г. по 30.12.2021г.</t>
  </si>
  <si>
    <t>5500,00              в м-ц</t>
  </si>
  <si>
    <t>ООО "Скорпион"</t>
  </si>
  <si>
    <t>18/20</t>
  </si>
  <si>
    <t>16.06.2020г.</t>
  </si>
  <si>
    <t>ИП Медведь Н.А.</t>
  </si>
  <si>
    <t>№ 0306</t>
  </si>
  <si>
    <t>№0 9.07.1905</t>
  </si>
  <si>
    <t>10.10.2020г.</t>
  </si>
  <si>
    <t>Самозанятое лицо Казарина А.Г.</t>
  </si>
  <si>
    <t>№ 2801/20</t>
  </si>
  <si>
    <t>28.01.2020г.</t>
  </si>
  <si>
    <t>43000,00                                                                                                                                                         45000,00                                    47000,00                            47000,00                              35000,00</t>
  </si>
  <si>
    <t>Возмездное оказание расчетных услуг, работа в кварте-С, ввод показаний счечиков, ввод реестров оплат, сверка реестров оплат с выпиской банка, начисление квартплаты за месяц, прием жильцов</t>
  </si>
  <si>
    <t>№  п/п</t>
  </si>
  <si>
    <t>Наименование</t>
  </si>
  <si>
    <t>Кол-во</t>
  </si>
  <si>
    <t>Сумма                              руб.</t>
  </si>
  <si>
    <t>Примечание</t>
  </si>
  <si>
    <t xml:space="preserve">аэратор для смесителя </t>
  </si>
  <si>
    <t>шт</t>
  </si>
  <si>
    <t xml:space="preserve">бюгель для валика </t>
  </si>
  <si>
    <t xml:space="preserve">валик </t>
  </si>
  <si>
    <t xml:space="preserve">валик с ручкой </t>
  </si>
  <si>
    <t xml:space="preserve">герметик </t>
  </si>
  <si>
    <t xml:space="preserve">гибкая вставка фланцевая </t>
  </si>
  <si>
    <t xml:space="preserve">гибочное изделие </t>
  </si>
  <si>
    <t xml:space="preserve">губка металлическая </t>
  </si>
  <si>
    <t xml:space="preserve">датчик давления </t>
  </si>
  <si>
    <t xml:space="preserve">доводчик дверной </t>
  </si>
  <si>
    <t xml:space="preserve">дюбель распорный </t>
  </si>
  <si>
    <t xml:space="preserve">заглушка </t>
  </si>
  <si>
    <t xml:space="preserve">замок </t>
  </si>
  <si>
    <t xml:space="preserve">замок для почтового ящика </t>
  </si>
  <si>
    <t xml:space="preserve">изолента </t>
  </si>
  <si>
    <t xml:space="preserve">кабель-канал </t>
  </si>
  <si>
    <t>картон гофрированный 25 кв м рул.</t>
  </si>
  <si>
    <t xml:space="preserve">картон гофрированный рулон </t>
  </si>
  <si>
    <t>клей монтажный М</t>
  </si>
  <si>
    <t xml:space="preserve">клей супер </t>
  </si>
  <si>
    <t xml:space="preserve">клейкая лента </t>
  </si>
  <si>
    <t xml:space="preserve">клемма многоразовая </t>
  </si>
  <si>
    <t xml:space="preserve">батарейка </t>
  </si>
  <si>
    <t>упак</t>
  </si>
  <si>
    <t xml:space="preserve">колорант 450 мл </t>
  </si>
  <si>
    <t xml:space="preserve">комплект креплений </t>
  </si>
  <si>
    <t xml:space="preserve">коннектор </t>
  </si>
  <si>
    <t xml:space="preserve">коронка по бетону </t>
  </si>
  <si>
    <t xml:space="preserve">кран шаровой </t>
  </si>
  <si>
    <t>крышка для монт.коробок</t>
  </si>
  <si>
    <t xml:space="preserve">лен сантехнический </t>
  </si>
  <si>
    <t>лента бандажная (шт)</t>
  </si>
  <si>
    <t xml:space="preserve">лента малярная </t>
  </si>
  <si>
    <t xml:space="preserve">лента сигнальная </t>
  </si>
  <si>
    <t xml:space="preserve">лента хозяйственная </t>
  </si>
  <si>
    <t xml:space="preserve">лист горячекат.2*1250*2500 </t>
  </si>
  <si>
    <t xml:space="preserve">манжета </t>
  </si>
  <si>
    <t xml:space="preserve">манжета Ostendorf </t>
  </si>
  <si>
    <t xml:space="preserve">мини-валик </t>
  </si>
  <si>
    <t xml:space="preserve">монтажный клей </t>
  </si>
  <si>
    <t xml:space="preserve">мочалка металлическая </t>
  </si>
  <si>
    <t xml:space="preserve">муфта Ostendorf </t>
  </si>
  <si>
    <t xml:space="preserve">муфта комбинированная </t>
  </si>
  <si>
    <t xml:space="preserve">набор MPF паста </t>
  </si>
  <si>
    <t xml:space="preserve">набор пилок для /сабель </t>
  </si>
  <si>
    <t xml:space="preserve">набор сантехнический </t>
  </si>
  <si>
    <t xml:space="preserve">наличник </t>
  </si>
  <si>
    <t xml:space="preserve">ножка круглая </t>
  </si>
  <si>
    <t xml:space="preserve">отвод </t>
  </si>
  <si>
    <t>паста уплотнительная</t>
  </si>
  <si>
    <t xml:space="preserve">патрон пластик </t>
  </si>
  <si>
    <t xml:space="preserve">патрон подвесной </t>
  </si>
  <si>
    <t xml:space="preserve">пена бытовая </t>
  </si>
  <si>
    <t xml:space="preserve">переходник </t>
  </si>
  <si>
    <t xml:space="preserve">планка карнизная </t>
  </si>
  <si>
    <t xml:space="preserve">пломба свинцовая </t>
  </si>
  <si>
    <t xml:space="preserve">подводка для воды   </t>
  </si>
  <si>
    <t xml:space="preserve">полотно д/сабель </t>
  </si>
  <si>
    <t xml:space="preserve">порог </t>
  </si>
  <si>
    <t xml:space="preserve">почтовые ящики-секция </t>
  </si>
  <si>
    <t xml:space="preserve">проволока для опломбирования мет. вит. 400 м </t>
  </si>
  <si>
    <t xml:space="preserve">прокладка 3/4 </t>
  </si>
  <si>
    <t xml:space="preserve">прокладка резин </t>
  </si>
  <si>
    <t xml:space="preserve">профиль алюминевый угловой (1800мм) </t>
  </si>
  <si>
    <t xml:space="preserve">профнастил 1,2*2 м 0,45 мм оцинкованный </t>
  </si>
  <si>
    <t xml:space="preserve">розетка </t>
  </si>
  <si>
    <t xml:space="preserve">ручка дверная </t>
  </si>
  <si>
    <t xml:space="preserve">саморезы </t>
  </si>
  <si>
    <t xml:space="preserve">сверло для кафеля </t>
  </si>
  <si>
    <t xml:space="preserve">сверло по стеклу и керамике </t>
  </si>
  <si>
    <t xml:space="preserve">соединитель </t>
  </si>
  <si>
    <t xml:space="preserve">средство д/отбел изделий из пластикка 500 мл </t>
  </si>
  <si>
    <t xml:space="preserve">средство для гидроизоляции </t>
  </si>
  <si>
    <t xml:space="preserve">стопор для двери </t>
  </si>
  <si>
    <t xml:space="preserve">суперсмазка </t>
  </si>
  <si>
    <t xml:space="preserve">табличка ПВХ 150х200мм </t>
  </si>
  <si>
    <t xml:space="preserve">тент строительный </t>
  </si>
  <si>
    <t xml:space="preserve">термосопротивление </t>
  </si>
  <si>
    <t xml:space="preserve">труба гофрированная </t>
  </si>
  <si>
    <t>м</t>
  </si>
  <si>
    <t xml:space="preserve">труба для унитаза </t>
  </si>
  <si>
    <t xml:space="preserve">труба полипропилен </t>
  </si>
  <si>
    <t xml:space="preserve">уголок крепежный </t>
  </si>
  <si>
    <t xml:space="preserve">угольник PPRС </t>
  </si>
  <si>
    <t xml:space="preserve">удалитель клейкой ленты,клея, наклеек </t>
  </si>
  <si>
    <t xml:space="preserve">устройство защитного отключения </t>
  </si>
  <si>
    <t xml:space="preserve">хомут </t>
  </si>
  <si>
    <t xml:space="preserve">цепь </t>
  </si>
  <si>
    <t xml:space="preserve">шайба </t>
  </si>
  <si>
    <t xml:space="preserve">щетки угольные для лобзика </t>
  </si>
  <si>
    <t xml:space="preserve">щит этажный </t>
  </si>
  <si>
    <t>штуцер для слива</t>
  </si>
  <si>
    <t xml:space="preserve">керамогранит 1200*295*10,5 мм </t>
  </si>
  <si>
    <t>ЭЛЕКТРОТОВАРЫ</t>
  </si>
  <si>
    <t xml:space="preserve">лампа 40 Вт Е27 матовая </t>
  </si>
  <si>
    <t xml:space="preserve">лампа накаливания </t>
  </si>
  <si>
    <t xml:space="preserve">лампа светодиодная  7.0 Вт шар </t>
  </si>
  <si>
    <t xml:space="preserve">лампа светодиодная </t>
  </si>
  <si>
    <t xml:space="preserve">лампа светодиодная 7Вт </t>
  </si>
  <si>
    <t xml:space="preserve">светильник </t>
  </si>
  <si>
    <t xml:space="preserve">светильник линейный </t>
  </si>
  <si>
    <t xml:space="preserve">МАТЕРИАЛЫ/                                                                                                БЛАГОУСТРОЙСТВО ТЕРРИТОРИИ                     </t>
  </si>
  <si>
    <t xml:space="preserve">баннер во двор </t>
  </si>
  <si>
    <t xml:space="preserve">баннер с люверсами </t>
  </si>
  <si>
    <t xml:space="preserve">биофунгицид </t>
  </si>
  <si>
    <t xml:space="preserve">бур </t>
  </si>
  <si>
    <t xml:space="preserve">песок карьерный </t>
  </si>
  <si>
    <t>меш.</t>
  </si>
  <si>
    <t xml:space="preserve">опрыскиватель садовый </t>
  </si>
  <si>
    <t xml:space="preserve">почвогрунт </t>
  </si>
  <si>
    <t xml:space="preserve">регулятор корнеобразования </t>
  </si>
  <si>
    <t xml:space="preserve">ткань для мульчирования </t>
  </si>
  <si>
    <t xml:space="preserve">удобрение для растений </t>
  </si>
  <si>
    <t xml:space="preserve">шланг </t>
  </si>
  <si>
    <t xml:space="preserve">шнур </t>
  </si>
  <si>
    <t xml:space="preserve">щебено-песчаная смесь </t>
  </si>
  <si>
    <t xml:space="preserve">щебень гранитный фр.40-70 </t>
  </si>
  <si>
    <t xml:space="preserve">соль техническая </t>
  </si>
  <si>
    <t>кг</t>
  </si>
  <si>
    <t xml:space="preserve">удобрение от пожелтения </t>
  </si>
  <si>
    <t>семена алиссум (упак)</t>
  </si>
  <si>
    <t>семена газонные (пакетик)</t>
  </si>
  <si>
    <t>пакет</t>
  </si>
  <si>
    <t xml:space="preserve">секатор </t>
  </si>
  <si>
    <t xml:space="preserve">доска обрезная 25х100х3000 мм </t>
  </si>
  <si>
    <t xml:space="preserve">доска сухая </t>
  </si>
  <si>
    <t>СРЕДСТВА ДЛЯ УБОРКИ ПОМЕЩЕНИЙ, СРЕДСТВА ГИГИЕНЫ</t>
  </si>
  <si>
    <t xml:space="preserve">Guten Tag губка д/мыт.посуды Maxi 10 шт </t>
  </si>
  <si>
    <t xml:space="preserve">Magic Boom  освеж.аэрооль лимон 300 мл </t>
  </si>
  <si>
    <t xml:space="preserve">PAPIA б.изд пол. 3сл 4 рул </t>
  </si>
  <si>
    <t xml:space="preserve">PAPIA б.изд т.б. 3сл Балтийский цветок 8рул </t>
  </si>
  <si>
    <t xml:space="preserve">Адрилан ч.д/сант.гель изв 850 мл </t>
  </si>
  <si>
    <t xml:space="preserve">пакеты для мусора </t>
  </si>
  <si>
    <t xml:space="preserve">мешок для мусора 950х550мм </t>
  </si>
  <si>
    <t>известь хлорная (25кг=1шт)</t>
  </si>
  <si>
    <t xml:space="preserve">дихлофос </t>
  </si>
  <si>
    <t xml:space="preserve">насадка-щетка </t>
  </si>
  <si>
    <t>перчатки латекс</t>
  </si>
  <si>
    <t>пар</t>
  </si>
  <si>
    <t xml:space="preserve">перчатки одноразовые </t>
  </si>
  <si>
    <t xml:space="preserve">перчатки текст.х/б с ПВХ Эконом </t>
  </si>
  <si>
    <t xml:space="preserve">перчатки х/б </t>
  </si>
  <si>
    <t xml:space="preserve">порошок стиральный </t>
  </si>
  <si>
    <t xml:space="preserve">мыло жидкое </t>
  </si>
  <si>
    <t xml:space="preserve">мыло хоз </t>
  </si>
  <si>
    <t xml:space="preserve">освежитель воздуха </t>
  </si>
  <si>
    <t>средство дезинффицирующее (концентрат)</t>
  </si>
  <si>
    <t>л</t>
  </si>
  <si>
    <t xml:space="preserve">средство для рук </t>
  </si>
  <si>
    <t xml:space="preserve">средство для стекол </t>
  </si>
  <si>
    <t xml:space="preserve">средство для туалета </t>
  </si>
  <si>
    <t>средство универсальное 5 л</t>
  </si>
  <si>
    <t xml:space="preserve">средство чистящее </t>
  </si>
  <si>
    <t xml:space="preserve">тряпка </t>
  </si>
  <si>
    <t xml:space="preserve">чистящее средство АНТИГРАФФИТИ 600 мл </t>
  </si>
  <si>
    <t xml:space="preserve">чистящее средство после ремонта 5л </t>
  </si>
  <si>
    <t>щетка</t>
  </si>
  <si>
    <t xml:space="preserve">веник </t>
  </si>
  <si>
    <t xml:space="preserve">губка </t>
  </si>
  <si>
    <t>бумага туалетная</t>
  </si>
  <si>
    <t xml:space="preserve">антисептик </t>
  </si>
  <si>
    <t xml:space="preserve">маска медицинская </t>
  </si>
  <si>
    <t xml:space="preserve">набор губок </t>
  </si>
  <si>
    <t>перчатки одноразовые (упак)</t>
  </si>
  <si>
    <t>перчатки ФРЕКЕН (пар)</t>
  </si>
  <si>
    <t xml:space="preserve">средство для сантехники 3 в 1 </t>
  </si>
  <si>
    <t xml:space="preserve">средство моющее </t>
  </si>
  <si>
    <t xml:space="preserve">средство моющее для полов </t>
  </si>
  <si>
    <t xml:space="preserve">туал.бумага </t>
  </si>
  <si>
    <t xml:space="preserve">салфетка актифайбер </t>
  </si>
  <si>
    <t xml:space="preserve">салфетки </t>
  </si>
  <si>
    <t xml:space="preserve">салфетки антибактериальные </t>
  </si>
  <si>
    <t xml:space="preserve">полотенца бумажные </t>
  </si>
  <si>
    <t>КРАСКИ</t>
  </si>
  <si>
    <t xml:space="preserve">колеровка </t>
  </si>
  <si>
    <t xml:space="preserve">грунтовка </t>
  </si>
  <si>
    <t xml:space="preserve">растворитель </t>
  </si>
  <si>
    <t xml:space="preserve">эмаль  алкидная коричн.  </t>
  </si>
  <si>
    <t xml:space="preserve">эмаль акриловая </t>
  </si>
  <si>
    <t>банка</t>
  </si>
  <si>
    <t>эмаль алкидная голубая (1банка=2,4кг)</t>
  </si>
  <si>
    <t>эмаль алкидная красная (1банка=2,4кг)</t>
  </si>
  <si>
    <t xml:space="preserve">эмаль алкидная салатная </t>
  </si>
  <si>
    <t xml:space="preserve">эмаль алкидная светло-серая  </t>
  </si>
  <si>
    <t>эмаль алкидная серая (1банка=2,4кг)</t>
  </si>
  <si>
    <t xml:space="preserve">эмаль красно-коричн.  </t>
  </si>
  <si>
    <t>шпатлевка готовая</t>
  </si>
  <si>
    <t>ТОПЛИВО, МАСЛО</t>
  </si>
  <si>
    <t xml:space="preserve">бензин </t>
  </si>
  <si>
    <t xml:space="preserve">масло топливное </t>
  </si>
  <si>
    <t>антифриз  (5кг=1шт)</t>
  </si>
  <si>
    <t>КАНЦТОВАРЫ</t>
  </si>
  <si>
    <t xml:space="preserve">бумага для заметок </t>
  </si>
  <si>
    <t>пачка</t>
  </si>
  <si>
    <t xml:space="preserve">бумага для принтера </t>
  </si>
  <si>
    <t xml:space="preserve">клей-карандаш </t>
  </si>
  <si>
    <t xml:space="preserve">корректирующая жидкость </t>
  </si>
  <si>
    <t xml:space="preserve">лента клейкая  канцелярская </t>
  </si>
  <si>
    <t xml:space="preserve">маркер </t>
  </si>
  <si>
    <t xml:space="preserve">маркер перманентный </t>
  </si>
  <si>
    <t>наклейка</t>
  </si>
  <si>
    <t xml:space="preserve">наклейка </t>
  </si>
  <si>
    <t xml:space="preserve">органайзер-переноска салатовая </t>
  </si>
  <si>
    <t>папка файл-вкладыш (100 шт)</t>
  </si>
  <si>
    <t xml:space="preserve">папка-конверт </t>
  </si>
  <si>
    <t xml:space="preserve">папка-регистратор </t>
  </si>
  <si>
    <t xml:space="preserve">ручка канцелярская </t>
  </si>
  <si>
    <t xml:space="preserve">ручка шариковая </t>
  </si>
  <si>
    <t xml:space="preserve">скетчбук </t>
  </si>
  <si>
    <t xml:space="preserve">степлер </t>
  </si>
  <si>
    <t xml:space="preserve">стикеры </t>
  </si>
  <si>
    <t xml:space="preserve">трафарет Алфавит </t>
  </si>
  <si>
    <t xml:space="preserve">трафарет Цифры </t>
  </si>
  <si>
    <t xml:space="preserve">файлы </t>
  </si>
  <si>
    <t xml:space="preserve">дырокол </t>
  </si>
  <si>
    <t xml:space="preserve">подставка для визиток </t>
  </si>
  <si>
    <t>ОЗЕЛЕНЕНИЕ В МКД</t>
  </si>
  <si>
    <t xml:space="preserve">аэрозоль от ползающих насекомых </t>
  </si>
  <si>
    <t xml:space="preserve">горшок </t>
  </si>
  <si>
    <t xml:space="preserve">горшок пластмассовый </t>
  </si>
  <si>
    <t xml:space="preserve">диффенбахия </t>
  </si>
  <si>
    <t xml:space="preserve">драцена </t>
  </si>
  <si>
    <t xml:space="preserve">кашпо </t>
  </si>
  <si>
    <t xml:space="preserve">насадка на опрыскиватель </t>
  </si>
  <si>
    <t xml:space="preserve">опора для поддержки растений </t>
  </si>
  <si>
    <t xml:space="preserve">подставка для кашпо </t>
  </si>
  <si>
    <t>подставка для цветов (шт)</t>
  </si>
  <si>
    <t xml:space="preserve">растение </t>
  </si>
  <si>
    <t xml:space="preserve">фикус </t>
  </si>
  <si>
    <t>поддон пластиковый</t>
  </si>
  <si>
    <t>картридж CACTUS CS-ТК-1130 черный</t>
  </si>
  <si>
    <t xml:space="preserve">картридж Комус ТК1130 ,черный </t>
  </si>
  <si>
    <t xml:space="preserve">монитор </t>
  </si>
  <si>
    <t xml:space="preserve">мышь беспроводная </t>
  </si>
  <si>
    <t xml:space="preserve">мышь проводная </t>
  </si>
  <si>
    <t>модуль памяти KINGSTON 4гб</t>
  </si>
  <si>
    <t xml:space="preserve">фотобарабан для МФУ Панасоник </t>
  </si>
  <si>
    <t>ракель для KYOCERA</t>
  </si>
  <si>
    <t>расходные материаля для принтера</t>
  </si>
  <si>
    <t>ролик отделения для KYOCERA</t>
  </si>
  <si>
    <t>ролик подачи для KYOCERA</t>
  </si>
  <si>
    <t>ролик подхвата для KYOCERA</t>
  </si>
  <si>
    <t>ТЕХНИКА</t>
  </si>
  <si>
    <t>комплект</t>
  </si>
  <si>
    <t xml:space="preserve">машина подметально-уборочная </t>
  </si>
  <si>
    <t xml:space="preserve">насос погружной </t>
  </si>
  <si>
    <t xml:space="preserve">электрочайник </t>
  </si>
  <si>
    <t xml:space="preserve">чайник </t>
  </si>
  <si>
    <t>МЕБЕЛЬ</t>
  </si>
  <si>
    <t xml:space="preserve">кресло </t>
  </si>
  <si>
    <t xml:space="preserve">скамья </t>
  </si>
  <si>
    <t xml:space="preserve">стеллаж </t>
  </si>
  <si>
    <t xml:space="preserve">стол теннисный </t>
  </si>
  <si>
    <t xml:space="preserve">сетка для теннсного стола </t>
  </si>
  <si>
    <t>ИНВЕНТАРЬ</t>
  </si>
  <si>
    <t xml:space="preserve">ванночка </t>
  </si>
  <si>
    <t xml:space="preserve">ведро пластмассовое </t>
  </si>
  <si>
    <t xml:space="preserve">держатель электродов </t>
  </si>
  <si>
    <t xml:space="preserve">зажим массы </t>
  </si>
  <si>
    <t xml:space="preserve">кисть для водных красок </t>
  </si>
  <si>
    <t xml:space="preserve">кисть плоская </t>
  </si>
  <si>
    <t xml:space="preserve">кисть радиаторная </t>
  </si>
  <si>
    <t xml:space="preserve">клещи KENDO </t>
  </si>
  <si>
    <t xml:space="preserve">ключ разводной </t>
  </si>
  <si>
    <t xml:space="preserve">ключ-трещотка </t>
  </si>
  <si>
    <t xml:space="preserve">коврик </t>
  </si>
  <si>
    <t xml:space="preserve">крючок наккидной </t>
  </si>
  <si>
    <t xml:space="preserve">кювета </t>
  </si>
  <si>
    <t xml:space="preserve">лебедка автомобильная </t>
  </si>
  <si>
    <t xml:space="preserve">маркер для труднодоступных мест </t>
  </si>
  <si>
    <t xml:space="preserve">метла </t>
  </si>
  <si>
    <t xml:space="preserve">метла пластиковая </t>
  </si>
  <si>
    <t xml:space="preserve">молоток-гвоздодер </t>
  </si>
  <si>
    <t xml:space="preserve">мультиметр </t>
  </si>
  <si>
    <t xml:space="preserve">набор для пайки </t>
  </si>
  <si>
    <t xml:space="preserve">ножницы по металлу </t>
  </si>
  <si>
    <t xml:space="preserve">осмокот экзакт стандарт </t>
  </si>
  <si>
    <t xml:space="preserve">отвертка крестовая </t>
  </si>
  <si>
    <t xml:space="preserve">отвертка с набором насадок </t>
  </si>
  <si>
    <t>отвертка-тестер (шт)</t>
  </si>
  <si>
    <t xml:space="preserve">рулетка </t>
  </si>
  <si>
    <t xml:space="preserve">стремянка стальная </t>
  </si>
  <si>
    <t xml:space="preserve">табличка ПВХ  </t>
  </si>
  <si>
    <t xml:space="preserve">термометр комнатный </t>
  </si>
  <si>
    <t xml:space="preserve">черенок </t>
  </si>
  <si>
    <t xml:space="preserve">шпагат </t>
  </si>
  <si>
    <t xml:space="preserve">шпатель малярный  </t>
  </si>
  <si>
    <t xml:space="preserve">штанга телескопическая  </t>
  </si>
  <si>
    <t xml:space="preserve">леска для триммера </t>
  </si>
  <si>
    <t>МАТЕРИАЛЫ ДЛЯ ПРОВЕДЕНИЯ ПРАЗДНИКОВ</t>
  </si>
  <si>
    <t xml:space="preserve">карты подарочные </t>
  </si>
  <si>
    <t xml:space="preserve">игрушка елочная </t>
  </si>
  <si>
    <t xml:space="preserve">конфеты </t>
  </si>
  <si>
    <t>коробка</t>
  </si>
  <si>
    <t xml:space="preserve">магниты </t>
  </si>
  <si>
    <t>мишура новогодняя разноцветная</t>
  </si>
  <si>
    <t xml:space="preserve">пакеты для НГ </t>
  </si>
  <si>
    <t>продукты к праздничному столу</t>
  </si>
  <si>
    <t xml:space="preserve">чай </t>
  </si>
  <si>
    <t>СПЕЦОДЕЖДА</t>
  </si>
  <si>
    <t xml:space="preserve">ботинки </t>
  </si>
  <si>
    <t>брюки</t>
  </si>
  <si>
    <t xml:space="preserve">галоши </t>
  </si>
  <si>
    <t xml:space="preserve">жилет сигнальный </t>
  </si>
  <si>
    <t xml:space="preserve">комбинезон защитный </t>
  </si>
  <si>
    <t xml:space="preserve">костюм куртка,п/к (кра-черн-сер) </t>
  </si>
  <si>
    <t>костюм утепленный</t>
  </si>
  <si>
    <t xml:space="preserve">краги спилковые </t>
  </si>
  <si>
    <t>кроссовки</t>
  </si>
  <si>
    <t xml:space="preserve">куртка  утепленная  </t>
  </si>
  <si>
    <t xml:space="preserve">логотип на костюм </t>
  </si>
  <si>
    <t>маска сварщика</t>
  </si>
  <si>
    <t>обувь (ботики)</t>
  </si>
  <si>
    <t xml:space="preserve">обувь ARP 50 </t>
  </si>
  <si>
    <t xml:space="preserve">обувь женская </t>
  </si>
  <si>
    <t xml:space="preserve">обувь осенняя </t>
  </si>
  <si>
    <t xml:space="preserve">очки защитные </t>
  </si>
  <si>
    <t xml:space="preserve">перчатки ароматизированные </t>
  </si>
  <si>
    <t xml:space="preserve">перчатки особопрочные </t>
  </si>
  <si>
    <t xml:space="preserve">перчатки универсальные </t>
  </si>
  <si>
    <t xml:space="preserve">перчатки универсальные резиновые </t>
  </si>
  <si>
    <t xml:space="preserve">перчатки хозяйственные </t>
  </si>
  <si>
    <t xml:space="preserve">перчатки шерстяные </t>
  </si>
  <si>
    <t xml:space="preserve">сапоги </t>
  </si>
  <si>
    <t xml:space="preserve">стельки </t>
  </si>
  <si>
    <t xml:space="preserve">фартук х/б </t>
  </si>
  <si>
    <t xml:space="preserve">зонт женский </t>
  </si>
  <si>
    <t>итого</t>
  </si>
  <si>
    <t xml:space="preserve">в каждый дом меш.мус.30л 30 шт в рулон </t>
  </si>
  <si>
    <t>клей момент монтажный суперсила</t>
  </si>
  <si>
    <t xml:space="preserve">крышка для установочных коробок </t>
  </si>
  <si>
    <t xml:space="preserve">муфта PPRC комбинированная </t>
  </si>
  <si>
    <t>лента упаковочная</t>
  </si>
  <si>
    <t>салфетки влажные</t>
  </si>
  <si>
    <t>средство DR.KLUDERS</t>
  </si>
  <si>
    <t xml:space="preserve">картридж CACTUS CS-ТК-1130 черный </t>
  </si>
  <si>
    <t xml:space="preserve">картридж GalaPrint TN-1075 </t>
  </si>
  <si>
    <t xml:space="preserve">картридж Panasonic </t>
  </si>
  <si>
    <t xml:space="preserve">картридж в диспетчерскую Сакура TN1075 </t>
  </si>
  <si>
    <t>респератор</t>
  </si>
  <si>
    <t xml:space="preserve">картридж Sakura SATK1130 </t>
  </si>
  <si>
    <t>набор плоских кистей</t>
  </si>
  <si>
    <t xml:space="preserve">фонарь </t>
  </si>
  <si>
    <t xml:space="preserve">конверт подарочный </t>
  </si>
  <si>
    <t xml:space="preserve">нож технический </t>
  </si>
  <si>
    <t xml:space="preserve">кух. полотенце </t>
  </si>
  <si>
    <t>средство дезинфицируещее с моющим эффектом 5 кг</t>
  </si>
  <si>
    <t>МАТЕРИАЛЫ,ИНСТРУМЕНТ/                                               ОБСЛУЖИВАНИЕ МКД</t>
  </si>
  <si>
    <t xml:space="preserve">Guten Tag меш.мус.120л Standart 10 шт </t>
  </si>
  <si>
    <t>костюм Аскет (куртка+брюки) син.                                        р..48-58/170-176</t>
  </si>
  <si>
    <t xml:space="preserve">краска фасадная коричневая                                      (1 банка-20 кг) </t>
  </si>
  <si>
    <t xml:space="preserve">пакеты </t>
  </si>
  <si>
    <t>краска в/д АКРИЛ-3 Строитель влагостойкая  (1 банка-20 кг)</t>
  </si>
  <si>
    <t>краска фасадная бежевая                       (1 банка-20 кг)</t>
  </si>
  <si>
    <t xml:space="preserve">краска фасадная белая                         (1 банка-20 кг) </t>
  </si>
  <si>
    <t>эмаль алкидная ПФ-115 TURY зеленая   (1 банка-12 кг)</t>
  </si>
  <si>
    <t xml:space="preserve">патрубок компенсационный </t>
  </si>
  <si>
    <t>ООО"ЦПК"Стройпректизыскания"</t>
  </si>
  <si>
    <t>№ В-807</t>
  </si>
  <si>
    <t>08.06.2020г.</t>
  </si>
  <si>
    <t>оказание услуг по организации обучения</t>
  </si>
  <si>
    <t xml:space="preserve">6200,00 разово       </t>
  </si>
  <si>
    <t>№ 89</t>
  </si>
  <si>
    <t>№ 79</t>
  </si>
  <si>
    <t>№ 78</t>
  </si>
  <si>
    <t>01.09.2020г.</t>
  </si>
  <si>
    <t>17.08.2020г.</t>
  </si>
  <si>
    <t>№ 66</t>
  </si>
  <si>
    <t>07.08.2020г.</t>
  </si>
  <si>
    <t>№ 35</t>
  </si>
  <si>
    <t>07.05.2020г.</t>
  </si>
  <si>
    <t>30.06.2020г.</t>
  </si>
  <si>
    <t>№ 34</t>
  </si>
  <si>
    <t>02.07.2020г.</t>
  </si>
  <si>
    <t>№ 48</t>
  </si>
  <si>
    <t>02.06.2020г.</t>
  </si>
  <si>
    <t>№61</t>
  </si>
  <si>
    <t>№62</t>
  </si>
  <si>
    <t>Ремонт пандусапо ул.Тельмана,49 парадная 2</t>
  </si>
  <si>
    <t>Ремонт 1-го этажа с укладкой кермогранитной плитки по пр.Большевиков,43 к.1 парадная 1</t>
  </si>
  <si>
    <t>Ремонт 1-го этажа с укладкой кермогранитной плитки по пр.Большевиков,43 к.1 парадная 2</t>
  </si>
  <si>
    <t>Ремонт 1-го этажа с укладкой кермогранитной плитки по пр.Большевиков,43 к.1 парадная 3</t>
  </si>
  <si>
    <t>Ремонт 1-го этажа с укладкой кермогранитной плитки по пр.Большевиков ,43к.1 парадная 4</t>
  </si>
  <si>
    <t>Ремонт 1-го этажа с укладкой кермогранитной плитки по пр.Большевиков ,43к.1 парадная 5</t>
  </si>
  <si>
    <t>Ремонт 1-го этажа с укладкой кермогранитной плитки по ул.Тельмана,49 парадная 2</t>
  </si>
  <si>
    <t>Ремонт 1-го этажа с укладкой кермогранитной плитки по ул.Тельмана,49 парадная 3</t>
  </si>
  <si>
    <t>Ремонт 1-го этажа с укладкой кермогранитной плитки по пр.Большевиков,43 к.1 парадная 6</t>
  </si>
  <si>
    <t>Рремонт 1-го этажа с укладкой кермогранитной плитки по ул.Тельмана,49 парадная 1</t>
  </si>
  <si>
    <t>Ремонт 1-х этажей с укладкой керамогранитной плитки в МКД</t>
  </si>
  <si>
    <t>ООО  "СкДорожные Технологии "</t>
  </si>
  <si>
    <t>№СК/28</t>
  </si>
  <si>
    <t>Работы по ямочному ремонту и благоустройству территории.Благоустройство муссорной площадки, демонтаж старого бордюрного камня с последующеим вывозом на утилизацию и установка нового бордюрного камня, изменение профиля покрытия, устройство асфальтового покрытия</t>
  </si>
  <si>
    <t>№305</t>
  </si>
  <si>
    <t>18.11.2020г.</t>
  </si>
  <si>
    <t>Комплекс общестроительных работ:зачистка и  герметизация межпанельных швов  кв.№ 268 по пр.Б.43 (54 п.м.)</t>
  </si>
  <si>
    <t>№ 221</t>
  </si>
  <si>
    <t>03.09.2020г.</t>
  </si>
  <si>
    <t>Комплекс общестроительных работ: зачистка и герметизация межпанельных швов  в парадных кв.152 (46 п.м), кв.157 (6п.м.), кв.164 (63 п.м.)   (в объеме 54п.м) по ул.Тельмана,49</t>
  </si>
  <si>
    <t>№35</t>
  </si>
  <si>
    <t>29.09.2020г.</t>
  </si>
  <si>
    <t>Комплекс общестроительных работ:зачистка и  герметизация межпанельных швов  кв.№ 79 (56 п.м.) по ул. Тельмана.49</t>
  </si>
  <si>
    <t>№ 47</t>
  </si>
  <si>
    <t>14.02.2020г.</t>
  </si>
  <si>
    <t>Комплекс общестроительных работ:зачистка и  герметизация межпанельных швов  кв.№ 300 по пр.Большевиков.43 (30 п.м.)</t>
  </si>
  <si>
    <t>№230</t>
  </si>
  <si>
    <t>10.09.2020г.</t>
  </si>
  <si>
    <t>№ 229</t>
  </si>
  <si>
    <t>Устройство наплавляемой кровли в два слоя над кв.№ 160 (14 кв.м.), над кв. 164 (32кв.м.) по ул. Тельмана,49</t>
  </si>
  <si>
    <t>№27</t>
  </si>
  <si>
    <t>24.01.20120г.</t>
  </si>
  <si>
    <t>Устройство наплавляемой кровли в два слоя над кв.№ 79  по ул. Тельмана,49</t>
  </si>
  <si>
    <t>03.01.2020г.</t>
  </si>
  <si>
    <t>Устройство наплавляемой кровли балконного козырька переходной лестницы  парадная 1 по пр.Большевиков,43</t>
  </si>
  <si>
    <t xml:space="preserve">Устройство наплавляемой кровли балконного козырька над кв.№ 263 (9кв.м.) ;  герметизация межпанельных швов  кв. 263 (16 п.м)   </t>
  </si>
  <si>
    <t>№ П2-141</t>
  </si>
  <si>
    <t>06.08.2020г.</t>
  </si>
  <si>
    <t>ООО "Сервис Замков"</t>
  </si>
  <si>
    <t>Ремонт пандуса по ул.Тельмана,49 парадная 2</t>
  </si>
  <si>
    <t xml:space="preserve">Зачистка и герметизация входного козырька по пр.Большевиков,43 к.1 (11шт) </t>
  </si>
  <si>
    <t>№ б/н</t>
  </si>
  <si>
    <t>№б/н</t>
  </si>
  <si>
    <t>18.12.2020г.</t>
  </si>
  <si>
    <t>Разовые услуги по очищению контейнерной площадки от  КГ мусора</t>
  </si>
  <si>
    <t>16.11.2020г.</t>
  </si>
  <si>
    <t>09.11.2020г.</t>
  </si>
  <si>
    <t>Левина А.Н.</t>
  </si>
  <si>
    <t>05.10.2020г.</t>
  </si>
  <si>
    <t>Лихтштейн Е.А.</t>
  </si>
  <si>
    <t>06.05.2020г.</t>
  </si>
  <si>
    <t>21.11.2018г.                                                 23.10.2019г.                         23.11.2020г.</t>
  </si>
  <si>
    <t>Доступ к вебинарам в 2019г.,2020г.,2021г.</t>
  </si>
  <si>
    <t>ООО "МИРТ"</t>
  </si>
  <si>
    <t>№ 01/21</t>
  </si>
  <si>
    <t xml:space="preserve">Возмездное оказание услуг: организация службы дежурных жилых домов (охрана) </t>
  </si>
  <si>
    <t>01.01.2016г.                        31.03.2017г.                      31.03.2018г.                    10.01.2019г.                                     28.01.2020г.</t>
  </si>
  <si>
    <t>Разовые услуги по ликвидации промоин в подвале под парадной № 3 по пр.Большевиков.43, размером 2,5мх2,5м, глубиной 70см,с засыпкой ее щебнем и песком, с трамбовкой и покрытием бетонной стяжки</t>
  </si>
  <si>
    <t>№104</t>
  </si>
  <si>
    <t>05.05.2020г.</t>
  </si>
  <si>
    <t>№ 64</t>
  </si>
  <si>
    <t>29.07.2020г.</t>
  </si>
  <si>
    <t xml:space="preserve">Зачистка и герметизация входного козырька по ул.Тельмана (3шт) </t>
  </si>
  <si>
    <t>4300,00                           5550 ,00             за год</t>
  </si>
  <si>
    <t>ООО "Актив"</t>
  </si>
  <si>
    <t>3200,00                       за год</t>
  </si>
  <si>
    <t>ООО"Обьединенный расчетный центр"</t>
  </si>
  <si>
    <t>ООО "Парадный Петербург 2.0"</t>
  </si>
  <si>
    <t>ИП Чигвинцев А.В.</t>
  </si>
  <si>
    <t>20076,00         за год</t>
  </si>
  <si>
    <t>Загрузка данных ГИС ЖКХ</t>
  </si>
  <si>
    <t>№432</t>
  </si>
  <si>
    <t>15.07.2020г.</t>
  </si>
  <si>
    <t>Консультативные услуги в области права. бух.учета, налогорблажения в форме вебинара</t>
  </si>
  <si>
    <t>12000,00                                                             18000,00</t>
  </si>
  <si>
    <t>01.06.2015г.</t>
  </si>
  <si>
    <t>01.01.2021г.</t>
  </si>
  <si>
    <t>ОАО "Северо-Западный Телеком"                          (копия договора) ПАО "Ростелеком"</t>
  </si>
  <si>
    <t>Сервисное обслуживание 4-х узлов учета тепловой энергии.                                                                           Обслуживание автоматики 4-х узлов учета тепловой энергии и 2-х станций ХВС.</t>
  </si>
  <si>
    <t>06.2020г.</t>
  </si>
  <si>
    <t>Ремонтно-восстановительные работы по ситеме АППЗ по результатам диагностики</t>
  </si>
  <si>
    <r>
      <t xml:space="preserve">Аварийное обслуживание многоквартирного дома                   </t>
    </r>
    <r>
      <rPr>
        <b/>
        <sz val="10"/>
        <color theme="1"/>
        <rFont val="Calibri"/>
        <family val="2"/>
        <charset val="204"/>
        <scheme val="minor"/>
      </rPr>
      <t xml:space="preserve">    </t>
    </r>
  </si>
  <si>
    <r>
      <t xml:space="preserve">Обслуживание электросетей домов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Договор расторгнут с 01.10.2020г.</t>
    </r>
  </si>
  <si>
    <t>ООО "Счастливыйи случай"</t>
  </si>
  <si>
    <t>сч.-ф.№72004</t>
  </si>
  <si>
    <t>20.07.2020г.</t>
  </si>
  <si>
    <t>Вставки для пластиковых дверей, для замены</t>
  </si>
  <si>
    <t>2020г.</t>
  </si>
  <si>
    <t>2550,00                 за год</t>
  </si>
  <si>
    <t>Предоставление доступа к расширенным воможностям конструктора сайта ТСЖ</t>
  </si>
  <si>
    <t>4ТР</t>
  </si>
  <si>
    <t>01.06.2010г.</t>
  </si>
  <si>
    <t>размещение телекомуникационного оборудования сетей связи</t>
  </si>
  <si>
    <t>ООО "СкайНет"</t>
  </si>
  <si>
    <t>01052011/08</t>
  </si>
  <si>
    <t>01.05.2011г.</t>
  </si>
  <si>
    <t>организация доступа в тех.помещениях и распред. щитках зд-я для монтажа слаботочных линий связи и предосталению услуг связи жителям</t>
  </si>
  <si>
    <t>С-39-36</t>
  </si>
  <si>
    <t>13.10.2011г.</t>
  </si>
  <si>
    <t>обеспечение транзита кабелей связи по территории дома</t>
  </si>
  <si>
    <t>ООО "БТК"</t>
  </si>
  <si>
    <t>С-39-7ПК</t>
  </si>
  <si>
    <t>07.05.2015г.</t>
  </si>
  <si>
    <t>установка коммуникационного оборудования и его обслуживание</t>
  </si>
  <si>
    <t>1/01122</t>
  </si>
  <si>
    <t>17.04.2013г.</t>
  </si>
  <si>
    <t>размещение коммуникационного оборудования и кабельные трассы</t>
  </si>
  <si>
    <t>30.04.2013г</t>
  </si>
  <si>
    <t>установка оборудования линейных сооружений и средств связи и тех. обслуживание этого оборудования</t>
  </si>
  <si>
    <t>07.11.2013г.</t>
  </si>
  <si>
    <t>ООО "СТ ПЕТЕРБУРГ"</t>
  </si>
  <si>
    <t>26/16</t>
  </si>
  <si>
    <t>01.06.2016г.</t>
  </si>
  <si>
    <t>ООО "ИНФОТЕКС" (ТМ ЛАЙНЕР)</t>
  </si>
  <si>
    <t>ДСУ-Нпр/дБольш43</t>
  </si>
  <si>
    <t>18.01.2016г.</t>
  </si>
  <si>
    <t>ООО "Вектор"</t>
  </si>
  <si>
    <t>1305/19</t>
  </si>
  <si>
    <t>13.05.2019г.</t>
  </si>
  <si>
    <t xml:space="preserve">аренда помещения по пр.Б.43.  </t>
  </si>
  <si>
    <t>ООО "СтройКонсалт"</t>
  </si>
  <si>
    <t>0404/19</t>
  </si>
  <si>
    <t>04.04.2019г.</t>
  </si>
  <si>
    <t>Шарова К.В.</t>
  </si>
  <si>
    <t>27.08.2017г.</t>
  </si>
  <si>
    <t xml:space="preserve">аренда помещения </t>
  </si>
  <si>
    <t>Приложение № 2</t>
  </si>
  <si>
    <t>ИТОГО по основным работам</t>
  </si>
  <si>
    <t>Организации, которым ТСЖ предоставляет услуги (Доходы ТСЖ) в 2020г.</t>
  </si>
  <si>
    <t>2702/20</t>
  </si>
  <si>
    <t>01.04.2020г.</t>
  </si>
  <si>
    <t>ООО"Обит"  (копия договора)</t>
  </si>
  <si>
    <r>
      <t xml:space="preserve">25% </t>
    </r>
    <r>
      <rPr>
        <sz val="8"/>
        <color theme="1"/>
        <rFont val="Calibri"/>
        <family val="2"/>
        <charset val="204"/>
        <scheme val="minor"/>
      </rPr>
      <t>от суммы оказанных абонентам услуг</t>
    </r>
  </si>
  <si>
    <t>правоприемник ПАО "Ростелеком"</t>
  </si>
  <si>
    <t>СТ-3423601-05-20</t>
  </si>
  <si>
    <t>20.05.2020г.</t>
  </si>
  <si>
    <t>ООО "ТеплоСервисНева"ТСН"</t>
  </si>
  <si>
    <t>1405/20</t>
  </si>
  <si>
    <t>14.05.2020г.</t>
  </si>
  <si>
    <t>правоприемник ООО"Викинг"</t>
  </si>
  <si>
    <t xml:space="preserve"> правоприемник ООО"Невское"</t>
  </si>
  <si>
    <t xml:space="preserve"> Хранение колес</t>
  </si>
  <si>
    <t xml:space="preserve"> Парковка по пр.Большевиков,43</t>
  </si>
  <si>
    <t xml:space="preserve">агрегат окрасочный поршневой </t>
  </si>
  <si>
    <t>Устройство наплавляемой кровли в два слоя  в    МКД</t>
  </si>
  <si>
    <t>Зачистка и герметизация межпанельных швов   в    МКД</t>
  </si>
  <si>
    <t>Замена дверей в парадных, ремонт, с заменой вставок в пластиковых дверях в  МКД</t>
  </si>
  <si>
    <t>№ 149</t>
  </si>
  <si>
    <t>№</t>
  </si>
  <si>
    <t xml:space="preserve">Комплекс общестроительных работ:зачистка , грунтовка, покраска переходных балконов в парадной № 3 по ул.Тельмана.,49 (306кв.м.) </t>
  </si>
  <si>
    <t xml:space="preserve">Комплекс общестроительных работ:зачистка и  герметизация межпанельных швов  по пр.Б.43 </t>
  </si>
  <si>
    <t>Обслуживание контейнера Экобокс                                               (утилизация  эл. лампочек, батареек)</t>
  </si>
  <si>
    <t>Юридические услуги в рамках приказного судопроизводства, искового судопроизводства, направленные на взыскание на основании действующего законодательства лица задолженности по оплате за жилое помещение и коммунальные услуги</t>
  </si>
  <si>
    <t>Об обмене электронными документами в системе электронного документооборота ПФР по телекоммуникационным каналам связи</t>
  </si>
  <si>
    <t>Содержание и ремонт общего имущества в многоквартирных домах, находяжиеся в управлении ТСЖ, в которых расположены жилые и нежилые помещения , являющиеся собственностью Санкт-Петербурга, и предоставление коммунальных услуг</t>
  </si>
  <si>
    <t>Вскрытие замка в колясочной по ул.Тельмана</t>
  </si>
  <si>
    <t>Зачистка и герметизация входных козырьков  (14шт)</t>
  </si>
  <si>
    <t xml:space="preserve">Комплекс общестроительных работ:зачистка , грунтовка, покраска переходных балконов в парадной № 3 по ул.Тельмана 49, по пр.Большевиков.43 </t>
  </si>
  <si>
    <t>Ревизор                               Яковлева Л.Х.</t>
  </si>
  <si>
    <r>
      <t xml:space="preserve">Проведение дезинсекционных работ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Договор расторгнут с 01.09.2020г.</t>
    </r>
  </si>
  <si>
    <t xml:space="preserve"> Базовое обслуживане  программного продукта "Кварта -С": расчет квартплаты,ввод показаний счетчиков через интернет для 1С:Предприятия 8 проф    </t>
  </si>
  <si>
    <t xml:space="preserve"> </t>
  </si>
  <si>
    <r>
      <t xml:space="preserve">Возмездное оказание услуг: организация службы дежурных жилых домов (охрана)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Договор расторгнут с 01.01.1021г.</t>
    </r>
  </si>
  <si>
    <t xml:space="preserve"> Поставки и монтаж дверей  в парадных по                                                             ул. Тельмана,49 и пр.Большевиков,43</t>
  </si>
  <si>
    <t>начислено в 2020г.</t>
  </si>
  <si>
    <t>оплачено  в 2020г.</t>
  </si>
  <si>
    <t>Итого</t>
  </si>
  <si>
    <t>ООО "ЮнетКоммуникейшин                   (копия договора)</t>
  </si>
  <si>
    <r>
      <t xml:space="preserve">ООО "Сател "                                                               ( заверенная копия договора) оплату производил за ООО "Сател"                                        ООО "Киви биз"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      </t>
    </r>
  </si>
  <si>
    <t xml:space="preserve">АО "ЭР-Телеком Холдинг"с 01.09.2016г. правоприемник                                              ООО " Перспектива"                            </t>
  </si>
  <si>
    <t>Филиал "СуммаТелеком" (копия договора)                                                                         с 01.07.2016г. слияние с</t>
  </si>
  <si>
    <t>ООО "Перспектива"                                         (копия договора)</t>
  </si>
  <si>
    <t>Ревизор                                   Яковлева Л.Х.</t>
  </si>
  <si>
    <t xml:space="preserve"> 01.12.2020г.</t>
  </si>
  <si>
    <t xml:space="preserve">     3488,40                            в месяц</t>
  </si>
  <si>
    <t>расходный материал</t>
  </si>
  <si>
    <r>
      <t xml:space="preserve">Возмездное оказание услуг: организация службы дежурных жилых домов (охрана)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Договор расторгнут с 11.06.2020г.</t>
    </r>
  </si>
  <si>
    <r>
      <t xml:space="preserve">Услуги по взысканию задолженности собственников и нанимателей муниципальных квартир МКД ТСЖ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Договор расторнут с 01.04.2020г.</t>
    </r>
  </si>
  <si>
    <t>Информационно-технологическое сопровождение   программного продукта системы "1С Предприятие                                               с 02.09. 2018г. по 28.02.2019г.</t>
  </si>
  <si>
    <t>для ремонта помещения правления</t>
  </si>
  <si>
    <t>облицовка кирпичной кладки при входе в мастерскую</t>
  </si>
  <si>
    <t>для замены сломанных</t>
  </si>
  <si>
    <t>заменен в парадной . 2-на складе</t>
  </si>
  <si>
    <t>в кабинете мастера</t>
  </si>
  <si>
    <t>детская площадка</t>
  </si>
  <si>
    <t>Засыпана промоины в подвале по пр Б.</t>
  </si>
  <si>
    <t>ремонт детской пощадки</t>
  </si>
  <si>
    <t>покраска на детской площадкевсех сооружений, скамеек. Покраска входных дверей в МКД, покраска входных групп МКД</t>
  </si>
  <si>
    <t>для триммера, газонокосилки, снегоуборочной машины</t>
  </si>
  <si>
    <t>для принтера</t>
  </si>
  <si>
    <t>установлены в помещении охраны, дисптчерской, , мастера</t>
  </si>
  <si>
    <t>в диспечерской</t>
  </si>
  <si>
    <t>в помещении охраны</t>
  </si>
  <si>
    <t>дла откачки воды в подвале по пр.Б.43</t>
  </si>
  <si>
    <t>мастеру</t>
  </si>
  <si>
    <t>для покраски стен в МКД</t>
  </si>
  <si>
    <t>для уборки территории  ТСЖ</t>
  </si>
  <si>
    <t xml:space="preserve"> в диспечерской</t>
  </si>
  <si>
    <t>на территории детской площадки</t>
  </si>
  <si>
    <t>на территории  ТСЖ</t>
  </si>
  <si>
    <t>сертификат(подарочные карты)</t>
  </si>
  <si>
    <t>Приложение № 3</t>
  </si>
  <si>
    <t>Ревизор                                          Яковлева Л.Х.</t>
  </si>
  <si>
    <t>ОБОРУДОВАНИЕ, МАТЕРИАЛЫ К КОМПЬЮТЕРНОЙ ТЕХНИКИ</t>
  </si>
  <si>
    <t>Сумма</t>
  </si>
  <si>
    <t>2018г.</t>
  </si>
  <si>
    <t>2019г.</t>
  </si>
  <si>
    <t xml:space="preserve">Газонокосилка бензиновая, самоходная AL-KO 119387К </t>
  </si>
  <si>
    <t xml:space="preserve">Пирометр БОШ 4хАА 5мм </t>
  </si>
  <si>
    <t xml:space="preserve">Угловая шлиф машина DWE 4929 </t>
  </si>
  <si>
    <t xml:space="preserve">Насос погружной </t>
  </si>
  <si>
    <t xml:space="preserve">Перфоратор Makit </t>
  </si>
  <si>
    <t xml:space="preserve">Скрепер для снега </t>
  </si>
  <si>
    <t>Скрепер для снега FISKARS</t>
  </si>
  <si>
    <t xml:space="preserve">Мотопомпа </t>
  </si>
  <si>
    <t>Триммер бензиновый</t>
  </si>
  <si>
    <t xml:space="preserve">Техника, закупленная ТСЖ </t>
  </si>
  <si>
    <t>ремонт сервера в диспечерской</t>
  </si>
  <si>
    <t>05.09.2017г.</t>
  </si>
  <si>
    <t>Аренда вагончика</t>
  </si>
  <si>
    <t>Аренда  за мусор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</si>
</sst>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2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1"/>
      <color indexed="21"/>
      <name val="Arial"/>
      <family val="2"/>
      <charset val="204"/>
    </font>
    <font>
      <sz val="10"/>
      <color theme="1"/>
      <name val="Calibri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6">
    <xf numFmtId="0" fontId="0" fillId="0" borderId="0" xfId="0"/>
    <xf numFmtId="0" fontId="5" fillId="0" borderId="4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16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9" fillId="0" borderId="3" xfId="1" applyNumberFormat="1" applyFont="1" applyBorder="1" applyAlignment="1">
      <alignment horizontal="center" vertical="top"/>
    </xf>
    <xf numFmtId="0" fontId="9" fillId="0" borderId="17" xfId="1" applyNumberFormat="1" applyFont="1" applyBorder="1" applyAlignment="1">
      <alignment vertical="top"/>
    </xf>
    <xf numFmtId="0" fontId="9" fillId="0" borderId="1" xfId="1" applyNumberFormat="1" applyFont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right" vertical="top" wrapText="1"/>
    </xf>
    <xf numFmtId="2" fontId="9" fillId="0" borderId="1" xfId="1" applyNumberFormat="1" applyFont="1" applyBorder="1" applyAlignment="1">
      <alignment horizontal="right" vertical="top" wrapText="1"/>
    </xf>
    <xf numFmtId="4" fontId="9" fillId="0" borderId="1" xfId="1" applyNumberFormat="1" applyFont="1" applyBorder="1" applyAlignment="1">
      <alignment horizontal="right" vertical="top" wrapText="1"/>
    </xf>
    <xf numFmtId="0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right" vertical="top"/>
    </xf>
    <xf numFmtId="2" fontId="9" fillId="0" borderId="1" xfId="1" applyNumberFormat="1" applyFont="1" applyBorder="1" applyAlignment="1">
      <alignment horizontal="right" vertical="top"/>
    </xf>
    <xf numFmtId="0" fontId="9" fillId="0" borderId="17" xfId="1" applyNumberFormat="1" applyFont="1" applyBorder="1" applyAlignment="1">
      <alignment vertical="top" wrapText="1"/>
    </xf>
    <xf numFmtId="4" fontId="9" fillId="0" borderId="1" xfId="1" applyNumberFormat="1" applyFont="1" applyBorder="1" applyAlignment="1">
      <alignment horizontal="right" vertical="top"/>
    </xf>
    <xf numFmtId="0" fontId="9" fillId="0" borderId="1" xfId="1" applyNumberFormat="1" applyFont="1" applyBorder="1" applyAlignment="1">
      <alignment vertical="top"/>
    </xf>
    <xf numFmtId="0" fontId="9" fillId="0" borderId="1" xfId="1" applyNumberFormat="1" applyFont="1" applyBorder="1" applyAlignment="1">
      <alignment horizontal="right" vertical="top" wrapText="1"/>
    </xf>
    <xf numFmtId="0" fontId="9" fillId="3" borderId="13" xfId="1" applyNumberFormat="1" applyFont="1" applyFill="1" applyBorder="1" applyAlignment="1">
      <alignment vertical="top"/>
    </xf>
    <xf numFmtId="0" fontId="9" fillId="3" borderId="10" xfId="1" applyNumberFormat="1" applyFont="1" applyFill="1" applyBorder="1" applyAlignment="1">
      <alignment vertical="top"/>
    </xf>
    <xf numFmtId="0" fontId="9" fillId="0" borderId="13" xfId="1" applyNumberFormat="1" applyFont="1" applyBorder="1" applyAlignment="1">
      <alignment vertical="top"/>
    </xf>
    <xf numFmtId="0" fontId="9" fillId="3" borderId="13" xfId="1" applyNumberFormat="1" applyFont="1" applyFill="1" applyBorder="1" applyAlignment="1">
      <alignment vertical="top" wrapText="1"/>
    </xf>
    <xf numFmtId="0" fontId="9" fillId="3" borderId="10" xfId="1" applyNumberFormat="1" applyFont="1" applyFill="1" applyBorder="1" applyAlignment="1">
      <alignment vertical="top" wrapText="1"/>
    </xf>
    <xf numFmtId="0" fontId="9" fillId="0" borderId="1" xfId="1" applyNumberFormat="1" applyFont="1" applyBorder="1" applyAlignment="1">
      <alignment horizontal="right" vertical="top"/>
    </xf>
    <xf numFmtId="0" fontId="9" fillId="0" borderId="3" xfId="1" applyNumberFormat="1" applyFont="1" applyBorder="1" applyAlignment="1">
      <alignment horizontal="center" vertical="top" wrapText="1"/>
    </xf>
    <xf numFmtId="0" fontId="9" fillId="0" borderId="1" xfId="1" applyNumberFormat="1" applyFont="1" applyBorder="1" applyAlignment="1">
      <alignment vertical="top" wrapText="1"/>
    </xf>
    <xf numFmtId="0" fontId="9" fillId="0" borderId="18" xfId="1" applyNumberFormat="1" applyFont="1" applyBorder="1" applyAlignment="1">
      <alignment vertical="top" wrapText="1"/>
    </xf>
    <xf numFmtId="0" fontId="9" fillId="0" borderId="18" xfId="1" applyNumberFormat="1" applyFont="1" applyBorder="1" applyAlignment="1">
      <alignment vertical="top"/>
    </xf>
    <xf numFmtId="164" fontId="9" fillId="0" borderId="1" xfId="1" applyNumberFormat="1" applyFont="1" applyBorder="1" applyAlignment="1">
      <alignment horizontal="right" vertical="top" wrapText="1"/>
    </xf>
    <xf numFmtId="0" fontId="9" fillId="0" borderId="17" xfId="1" applyNumberFormat="1" applyFont="1" applyBorder="1" applyAlignment="1">
      <alignment wrapText="1"/>
    </xf>
    <xf numFmtId="0" fontId="9" fillId="0" borderId="14" xfId="1" applyNumberFormat="1" applyFont="1" applyBorder="1" applyAlignment="1">
      <alignment horizontal="center" vertical="top"/>
    </xf>
    <xf numFmtId="0" fontId="9" fillId="0" borderId="14" xfId="1" applyNumberFormat="1" applyFont="1" applyBorder="1" applyAlignment="1">
      <alignment horizontal="right" vertical="top"/>
    </xf>
    <xf numFmtId="4" fontId="9" fillId="0" borderId="14" xfId="1" applyNumberFormat="1" applyFont="1" applyBorder="1" applyAlignment="1">
      <alignment horizontal="right" vertical="top"/>
    </xf>
    <xf numFmtId="0" fontId="9" fillId="2" borderId="3" xfId="1" applyNumberFormat="1" applyFont="1" applyFill="1" applyBorder="1" applyAlignment="1">
      <alignment horizontal="center" vertical="top"/>
    </xf>
    <xf numFmtId="0" fontId="14" fillId="2" borderId="3" xfId="1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Border="1"/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0" fillId="0" borderId="25" xfId="0" applyBorder="1" applyAlignment="1">
      <alignment wrapText="1"/>
    </xf>
    <xf numFmtId="2" fontId="5" fillId="0" borderId="26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0" fillId="0" borderId="21" xfId="0" applyNumberForma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0" fillId="0" borderId="30" xfId="0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/>
    <xf numFmtId="0" fontId="2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29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17" fontId="5" fillId="0" borderId="8" xfId="0" applyNumberFormat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2" fontId="5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33" xfId="0" applyFont="1" applyBorder="1"/>
    <xf numFmtId="0" fontId="15" fillId="0" borderId="10" xfId="0" applyFont="1" applyBorder="1" applyAlignment="1">
      <alignment horizontal="center"/>
    </xf>
    <xf numFmtId="0" fontId="15" fillId="0" borderId="10" xfId="0" applyFont="1" applyBorder="1"/>
    <xf numFmtId="4" fontId="15" fillId="0" borderId="2" xfId="0" applyNumberFormat="1" applyFont="1" applyBorder="1" applyAlignment="1">
      <alignment horizontal="right" wrapText="1"/>
    </xf>
    <xf numFmtId="4" fontId="15" fillId="0" borderId="5" xfId="0" applyNumberFormat="1" applyFont="1" applyBorder="1" applyAlignment="1">
      <alignment horizontal="right" wrapText="1"/>
    </xf>
    <xf numFmtId="2" fontId="0" fillId="0" borderId="0" xfId="0" applyNumberForma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top" wrapText="1"/>
    </xf>
    <xf numFmtId="14" fontId="5" fillId="0" borderId="35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4" fontId="15" fillId="0" borderId="14" xfId="0" applyNumberFormat="1" applyFont="1" applyBorder="1" applyAlignment="1">
      <alignment horizontal="right" wrapText="1"/>
    </xf>
    <xf numFmtId="4" fontId="15" fillId="0" borderId="15" xfId="0" applyNumberFormat="1" applyFont="1" applyBorder="1" applyAlignment="1">
      <alignment horizontal="right" wrapText="1"/>
    </xf>
    <xf numFmtId="17" fontId="5" fillId="0" borderId="0" xfId="0" applyNumberFormat="1" applyFont="1" applyBorder="1" applyAlignment="1">
      <alignment horizontal="center" vertical="top"/>
    </xf>
    <xf numFmtId="14" fontId="5" fillId="0" borderId="0" xfId="0" applyNumberFormat="1" applyFont="1" applyBorder="1" applyAlignment="1">
      <alignment horizontal="center" vertical="top"/>
    </xf>
    <xf numFmtId="0" fontId="1" fillId="0" borderId="0" xfId="0" applyFont="1" applyBorder="1"/>
    <xf numFmtId="4" fontId="1" fillId="0" borderId="0" xfId="0" applyNumberFormat="1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2" borderId="33" xfId="1" applyNumberFormat="1" applyFont="1" applyFill="1" applyBorder="1" applyAlignment="1">
      <alignment horizontal="center" vertical="center" wrapText="1"/>
    </xf>
    <xf numFmtId="0" fontId="11" fillId="2" borderId="34" xfId="1" applyNumberFormat="1" applyFont="1" applyFill="1" applyBorder="1" applyAlignment="1">
      <alignment horizontal="center" vertical="center" wrapText="1"/>
    </xf>
    <xf numFmtId="0" fontId="11" fillId="2" borderId="34" xfId="1" applyNumberFormat="1" applyFont="1" applyFill="1" applyBorder="1" applyAlignment="1">
      <alignment horizontal="center" vertical="top" wrapText="1"/>
    </xf>
    <xf numFmtId="0" fontId="11" fillId="2" borderId="35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4" xfId="0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4" fontId="1" fillId="0" borderId="35" xfId="0" applyNumberFormat="1" applyFont="1" applyBorder="1"/>
    <xf numFmtId="0" fontId="0" fillId="0" borderId="33" xfId="0" applyBorder="1" applyAlignment="1">
      <alignment horizontal="center"/>
    </xf>
    <xf numFmtId="2" fontId="1" fillId="0" borderId="35" xfId="0" applyNumberFormat="1" applyFont="1" applyBorder="1"/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2" fontId="0" fillId="0" borderId="46" xfId="0" applyNumberFormat="1" applyBorder="1"/>
    <xf numFmtId="0" fontId="0" fillId="0" borderId="13" xfId="0" applyBorder="1" applyAlignment="1">
      <alignment horizontal="center"/>
    </xf>
    <xf numFmtId="2" fontId="0" fillId="0" borderId="15" xfId="0" applyNumberFormat="1" applyBorder="1"/>
    <xf numFmtId="0" fontId="0" fillId="0" borderId="10" xfId="0" applyBorder="1" applyAlignment="1">
      <alignment horizontal="center"/>
    </xf>
    <xf numFmtId="2" fontId="1" fillId="0" borderId="5" xfId="0" applyNumberFormat="1" applyFont="1" applyBorder="1"/>
    <xf numFmtId="4" fontId="16" fillId="0" borderId="46" xfId="1" applyNumberFormat="1" applyFont="1" applyBorder="1" applyAlignment="1">
      <alignment horizontal="right" vertical="top" wrapText="1"/>
    </xf>
    <xf numFmtId="4" fontId="16" fillId="0" borderId="47" xfId="1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0" fontId="15" fillId="0" borderId="17" xfId="0" applyFont="1" applyBorder="1"/>
    <xf numFmtId="0" fontId="0" fillId="0" borderId="33" xfId="0" applyBorder="1"/>
    <xf numFmtId="4" fontId="1" fillId="0" borderId="34" xfId="0" applyNumberFormat="1" applyFont="1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3" borderId="14" xfId="1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center" wrapText="1"/>
    </xf>
    <xf numFmtId="0" fontId="9" fillId="3" borderId="14" xfId="1" applyNumberFormat="1" applyFont="1" applyFill="1" applyBorder="1" applyAlignment="1">
      <alignment horizontal="center" vertical="top" wrapText="1"/>
    </xf>
    <xf numFmtId="0" fontId="9" fillId="3" borderId="2" xfId="1" applyNumberFormat="1" applyFont="1" applyFill="1" applyBorder="1" applyAlignment="1">
      <alignment horizontal="center" vertical="top" wrapText="1"/>
    </xf>
    <xf numFmtId="4" fontId="9" fillId="3" borderId="14" xfId="1" applyNumberFormat="1" applyFont="1" applyFill="1" applyBorder="1" applyAlignment="1">
      <alignment horizontal="center" vertical="top" wrapText="1"/>
    </xf>
    <xf numFmtId="4" fontId="9" fillId="3" borderId="2" xfId="1" applyNumberFormat="1" applyFont="1" applyFill="1" applyBorder="1" applyAlignment="1">
      <alignment horizontal="center" vertical="top" wrapText="1"/>
    </xf>
    <xf numFmtId="4" fontId="12" fillId="3" borderId="14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9" fillId="3" borderId="13" xfId="1" applyNumberFormat="1" applyFont="1" applyFill="1" applyBorder="1" applyAlignment="1">
      <alignment horizontal="center" vertical="top"/>
    </xf>
    <xf numFmtId="0" fontId="9" fillId="3" borderId="19" xfId="1" applyNumberFormat="1" applyFont="1" applyFill="1" applyBorder="1" applyAlignment="1">
      <alignment horizontal="center" vertical="top"/>
    </xf>
    <xf numFmtId="0" fontId="12" fillId="3" borderId="14" xfId="1" applyNumberFormat="1" applyFont="1" applyFill="1" applyBorder="1" applyAlignment="1">
      <alignment horizontal="center" vertical="center"/>
    </xf>
    <xf numFmtId="0" fontId="12" fillId="3" borderId="11" xfId="1" applyNumberFormat="1" applyFont="1" applyFill="1" applyBorder="1" applyAlignment="1">
      <alignment horizontal="center" vertical="center"/>
    </xf>
    <xf numFmtId="0" fontId="9" fillId="3" borderId="11" xfId="1" applyNumberFormat="1" applyFont="1" applyFill="1" applyBorder="1" applyAlignment="1">
      <alignment horizontal="center" vertical="top" wrapText="1"/>
    </xf>
    <xf numFmtId="2" fontId="12" fillId="3" borderId="14" xfId="1" applyNumberFormat="1" applyFont="1" applyFill="1" applyBorder="1" applyAlignment="1">
      <alignment horizontal="center" vertical="center" wrapText="1"/>
    </xf>
    <xf numFmtId="2" fontId="12" fillId="3" borderId="11" xfId="1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right"/>
    </xf>
    <xf numFmtId="0" fontId="9" fillId="3" borderId="3" xfId="1" applyNumberFormat="1" applyFont="1" applyFill="1" applyBorder="1" applyAlignment="1">
      <alignment vertical="top" wrapText="1" indent="2"/>
    </xf>
    <xf numFmtId="0" fontId="12" fillId="3" borderId="2" xfId="1" applyNumberFormat="1" applyFont="1" applyFill="1" applyBorder="1" applyAlignment="1">
      <alignment horizontal="center" vertical="center"/>
    </xf>
    <xf numFmtId="2" fontId="9" fillId="3" borderId="14" xfId="1" applyNumberFormat="1" applyFont="1" applyFill="1" applyBorder="1" applyAlignment="1">
      <alignment horizontal="center" vertical="top" wrapText="1"/>
    </xf>
    <xf numFmtId="2" fontId="9" fillId="3" borderId="2" xfId="1" applyNumberFormat="1" applyFont="1" applyFill="1" applyBorder="1" applyAlignment="1">
      <alignment horizontal="center" vertical="top" wrapText="1"/>
    </xf>
    <xf numFmtId="2" fontId="12" fillId="3" borderId="2" xfId="1" applyNumberFormat="1" applyFont="1" applyFill="1" applyBorder="1" applyAlignment="1">
      <alignment horizontal="center" vertical="center" wrapText="1"/>
    </xf>
    <xf numFmtId="0" fontId="12" fillId="3" borderId="13" xfId="1" applyNumberFormat="1" applyFont="1" applyFill="1" applyBorder="1" applyAlignment="1">
      <alignment horizontal="center" vertical="center"/>
    </xf>
    <xf numFmtId="0" fontId="12" fillId="3" borderId="10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center" vertical="top"/>
    </xf>
    <xf numFmtId="0" fontId="9" fillId="3" borderId="2" xfId="1" applyNumberFormat="1" applyFont="1" applyFill="1" applyBorder="1" applyAlignment="1">
      <alignment horizontal="center" vertical="top"/>
    </xf>
    <xf numFmtId="2" fontId="12" fillId="3" borderId="14" xfId="1" applyNumberFormat="1" applyFont="1" applyFill="1" applyBorder="1" applyAlignment="1">
      <alignment horizontal="center" vertical="center"/>
    </xf>
    <xf numFmtId="2" fontId="12" fillId="3" borderId="2" xfId="1" applyNumberFormat="1" applyFont="1" applyFill="1" applyBorder="1" applyAlignment="1">
      <alignment horizontal="center" vertical="center"/>
    </xf>
    <xf numFmtId="4" fontId="12" fillId="3" borderId="14" xfId="1" applyNumberFormat="1" applyFont="1" applyFill="1" applyBorder="1" applyAlignment="1">
      <alignment horizontal="center" vertical="center"/>
    </xf>
    <xf numFmtId="4" fontId="12" fillId="3" borderId="2" xfId="1" applyNumberFormat="1" applyFont="1" applyFill="1" applyBorder="1" applyAlignment="1">
      <alignment horizontal="center" vertical="center"/>
    </xf>
    <xf numFmtId="0" fontId="12" fillId="3" borderId="13" xfId="1" applyNumberFormat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3" fillId="3" borderId="1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3" borderId="31" xfId="1" applyNumberFormat="1" applyFont="1" applyFill="1" applyBorder="1" applyAlignment="1">
      <alignment vertical="center" wrapText="1"/>
    </xf>
    <xf numFmtId="0" fontId="9" fillId="3" borderId="10" xfId="1" applyNumberFormat="1" applyFont="1" applyFill="1" applyBorder="1" applyAlignment="1">
      <alignment vertical="center" wrapText="1"/>
    </xf>
    <xf numFmtId="0" fontId="12" fillId="3" borderId="32" xfId="1" applyNumberFormat="1" applyFont="1" applyFill="1" applyBorder="1" applyAlignment="1">
      <alignment horizontal="center" vertical="center" wrapText="1"/>
    </xf>
    <xf numFmtId="2" fontId="9" fillId="3" borderId="32" xfId="1" applyNumberFormat="1" applyFont="1" applyFill="1" applyBorder="1" applyAlignment="1">
      <alignment horizontal="center" vertical="center" wrapText="1"/>
    </xf>
    <xf numFmtId="2" fontId="9" fillId="3" borderId="2" xfId="1" applyNumberFormat="1" applyFont="1" applyFill="1" applyBorder="1" applyAlignment="1">
      <alignment horizontal="center" vertical="center" wrapText="1"/>
    </xf>
    <xf numFmtId="4" fontId="9" fillId="3" borderId="32" xfId="1" applyNumberFormat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4" fontId="12" fillId="3" borderId="32" xfId="1" applyNumberFormat="1" applyFont="1" applyFill="1" applyBorder="1" applyAlignment="1">
      <alignment horizontal="center" vertical="center" wrapText="1"/>
    </xf>
    <xf numFmtId="0" fontId="12" fillId="3" borderId="14" xfId="1" applyNumberFormat="1" applyFont="1" applyFill="1" applyBorder="1" applyAlignment="1">
      <alignment horizontal="center" vertical="top" wrapText="1"/>
    </xf>
    <xf numFmtId="0" fontId="12" fillId="3" borderId="2" xfId="1" applyNumberFormat="1" applyFont="1" applyFill="1" applyBorder="1" applyAlignment="1">
      <alignment horizontal="center" vertical="top" wrapText="1"/>
    </xf>
    <xf numFmtId="1" fontId="9" fillId="3" borderId="14" xfId="1" applyNumberFormat="1" applyFont="1" applyFill="1" applyBorder="1" applyAlignment="1">
      <alignment horizontal="center" vertical="top"/>
    </xf>
    <xf numFmtId="1" fontId="9" fillId="3" borderId="2" xfId="1" applyNumberFormat="1" applyFont="1" applyFill="1" applyBorder="1" applyAlignment="1">
      <alignment horizontal="center" vertical="top"/>
    </xf>
    <xf numFmtId="0" fontId="5" fillId="0" borderId="3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9" fillId="0" borderId="15" xfId="1" applyNumberFormat="1" applyFont="1" applyBorder="1" applyAlignment="1">
      <alignment horizontal="center" vertical="center" wrapText="1"/>
    </xf>
    <xf numFmtId="4" fontId="9" fillId="0" borderId="16" xfId="1" applyNumberFormat="1" applyFont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6" fillId="0" borderId="36" xfId="1" applyNumberFormat="1" applyFont="1" applyBorder="1" applyAlignment="1">
      <alignment horizontal="left" wrapText="1"/>
    </xf>
    <xf numFmtId="0" fontId="16" fillId="0" borderId="18" xfId="1" applyNumberFormat="1" applyFont="1" applyBorder="1" applyAlignment="1">
      <alignment horizontal="left" wrapText="1"/>
    </xf>
    <xf numFmtId="0" fontId="16" fillId="0" borderId="37" xfId="1" applyNumberFormat="1" applyFont="1" applyBorder="1" applyAlignment="1">
      <alignment horizontal="left" wrapText="1"/>
    </xf>
    <xf numFmtId="0" fontId="16" fillId="0" borderId="17" xfId="1" applyNumberFormat="1" applyFont="1" applyBorder="1" applyAlignment="1">
      <alignment horizontal="left" wrapText="1"/>
    </xf>
  </cellXfs>
  <cellStyles count="2">
    <cellStyle name="Обычный" xfId="0" builtinId="0"/>
    <cellStyle name="Обычный_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0;&#1085;&#1072;&#1085;&#1089;&#1086;&#1074;&#1099;&#1081;%20&#1086;&#1090;&#1095;&#1077;&#1090;%20&#1079;&#1072;%20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5721623.3700000001</v>
          </cell>
        </row>
        <row r="55">
          <cell r="D55">
            <v>49839.57</v>
          </cell>
        </row>
        <row r="56">
          <cell r="C56">
            <v>187000</v>
          </cell>
          <cell r="D56">
            <v>184984.46</v>
          </cell>
        </row>
        <row r="57">
          <cell r="C57">
            <v>8800</v>
          </cell>
          <cell r="D57">
            <v>9600</v>
          </cell>
        </row>
        <row r="58">
          <cell r="C58">
            <v>34850</v>
          </cell>
          <cell r="D58">
            <v>34840.42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66" zoomScale="148" zoomScaleNormal="148" workbookViewId="0">
      <selection activeCell="F42" sqref="F42"/>
    </sheetView>
  </sheetViews>
  <sheetFormatPr defaultRowHeight="15" x14ac:dyDescent="0.25"/>
  <cols>
    <col min="1" max="1" width="3.7109375" customWidth="1"/>
    <col min="2" max="2" width="37.5703125" customWidth="1"/>
    <col min="3" max="3" width="14.5703125" customWidth="1"/>
    <col min="4" max="4" width="11.85546875" customWidth="1"/>
    <col min="5" max="5" width="11" customWidth="1"/>
    <col min="6" max="6" width="52.7109375" customWidth="1"/>
    <col min="7" max="8" width="11" bestFit="1" customWidth="1"/>
  </cols>
  <sheetData>
    <row r="1" spans="1:7" s="14" customFormat="1" x14ac:dyDescent="0.25">
      <c r="F1" s="17" t="s">
        <v>152</v>
      </c>
    </row>
    <row r="2" spans="1:7" s="14" customFormat="1" x14ac:dyDescent="0.25"/>
    <row r="3" spans="1:7" ht="18.75" x14ac:dyDescent="0.3">
      <c r="A3" s="179" t="s">
        <v>153</v>
      </c>
      <c r="B3" s="179"/>
      <c r="C3" s="179"/>
      <c r="D3" s="179"/>
      <c r="E3" s="179"/>
      <c r="F3" s="179"/>
    </row>
    <row r="4" spans="1:7" s="14" customFormat="1" ht="3.75" customHeight="1" thickBot="1" x14ac:dyDescent="0.35">
      <c r="A4" s="15"/>
      <c r="B4" s="15"/>
      <c r="C4" s="15"/>
      <c r="D4" s="15"/>
      <c r="E4" s="15"/>
      <c r="F4" s="15"/>
    </row>
    <row r="5" spans="1:7" x14ac:dyDescent="0.25">
      <c r="A5" s="180" t="s">
        <v>0</v>
      </c>
      <c r="B5" s="182" t="s">
        <v>1</v>
      </c>
      <c r="C5" s="175" t="s">
        <v>2</v>
      </c>
      <c r="D5" s="175" t="s">
        <v>3</v>
      </c>
      <c r="E5" s="175" t="s">
        <v>4</v>
      </c>
      <c r="F5" s="177" t="s">
        <v>5</v>
      </c>
    </row>
    <row r="6" spans="1:7" x14ac:dyDescent="0.25">
      <c r="A6" s="181"/>
      <c r="B6" s="183"/>
      <c r="C6" s="176"/>
      <c r="D6" s="176"/>
      <c r="E6" s="176"/>
      <c r="F6" s="178"/>
    </row>
    <row r="7" spans="1:7" ht="17.25" customHeight="1" x14ac:dyDescent="0.25">
      <c r="A7" s="13">
        <v>1</v>
      </c>
      <c r="B7" s="75" t="s">
        <v>6</v>
      </c>
      <c r="C7" s="19">
        <v>30507</v>
      </c>
      <c r="D7" s="20" t="s">
        <v>7</v>
      </c>
      <c r="E7" s="21" t="s">
        <v>8</v>
      </c>
      <c r="F7" s="1" t="s">
        <v>9</v>
      </c>
      <c r="G7" s="16"/>
    </row>
    <row r="8" spans="1:7" ht="39.75" customHeight="1" x14ac:dyDescent="0.25">
      <c r="A8" s="13">
        <v>2</v>
      </c>
      <c r="B8" s="18" t="s">
        <v>10</v>
      </c>
      <c r="C8" s="19" t="s">
        <v>11</v>
      </c>
      <c r="D8" s="20" t="s">
        <v>12</v>
      </c>
      <c r="E8" s="21" t="s">
        <v>8</v>
      </c>
      <c r="F8" s="1" t="s">
        <v>13</v>
      </c>
      <c r="G8" s="16"/>
    </row>
    <row r="9" spans="1:7" ht="39" customHeight="1" x14ac:dyDescent="0.25">
      <c r="A9" s="13">
        <v>3</v>
      </c>
      <c r="B9" s="18" t="s">
        <v>10</v>
      </c>
      <c r="C9" s="19" t="s">
        <v>14</v>
      </c>
      <c r="D9" s="20" t="s">
        <v>15</v>
      </c>
      <c r="E9" s="21" t="s">
        <v>8</v>
      </c>
      <c r="F9" s="23" t="s">
        <v>16</v>
      </c>
      <c r="G9" s="16"/>
    </row>
    <row r="10" spans="1:7" ht="25.5" x14ac:dyDescent="0.25">
      <c r="A10" s="13">
        <v>4</v>
      </c>
      <c r="B10" s="18" t="s">
        <v>159</v>
      </c>
      <c r="C10" s="19">
        <v>30049</v>
      </c>
      <c r="D10" s="20" t="s">
        <v>17</v>
      </c>
      <c r="E10" s="21" t="s">
        <v>8</v>
      </c>
      <c r="F10" s="1" t="s">
        <v>18</v>
      </c>
      <c r="G10" s="16"/>
    </row>
    <row r="11" spans="1:7" ht="25.5" x14ac:dyDescent="0.25">
      <c r="A11" s="32">
        <v>5</v>
      </c>
      <c r="B11" s="26" t="s">
        <v>19</v>
      </c>
      <c r="C11" s="19" t="s">
        <v>20</v>
      </c>
      <c r="D11" s="20" t="s">
        <v>21</v>
      </c>
      <c r="E11" s="24" t="s">
        <v>22</v>
      </c>
      <c r="F11" s="25" t="s">
        <v>23</v>
      </c>
      <c r="G11" s="16"/>
    </row>
    <row r="12" spans="1:7" s="16" customFormat="1" ht="25.5" x14ac:dyDescent="0.25">
      <c r="A12" s="32">
        <v>6</v>
      </c>
      <c r="B12" s="26" t="s">
        <v>154</v>
      </c>
      <c r="C12" s="19" t="s">
        <v>155</v>
      </c>
      <c r="D12" s="20" t="s">
        <v>156</v>
      </c>
      <c r="E12" s="24" t="s">
        <v>161</v>
      </c>
      <c r="F12" s="25" t="s">
        <v>709</v>
      </c>
    </row>
    <row r="13" spans="1:7" ht="36.75" customHeight="1" x14ac:dyDescent="0.25">
      <c r="A13" s="32">
        <v>7</v>
      </c>
      <c r="B13" s="18" t="s">
        <v>24</v>
      </c>
      <c r="C13" s="19">
        <v>359</v>
      </c>
      <c r="D13" s="27" t="s">
        <v>731</v>
      </c>
      <c r="E13" s="24" t="s">
        <v>732</v>
      </c>
      <c r="F13" s="1" t="s">
        <v>25</v>
      </c>
      <c r="G13" s="16"/>
    </row>
    <row r="14" spans="1:7" s="16" customFormat="1" ht="27" customHeight="1" x14ac:dyDescent="0.25">
      <c r="A14" s="32">
        <v>8</v>
      </c>
      <c r="B14" s="18" t="s">
        <v>157</v>
      </c>
      <c r="C14" s="19">
        <v>552</v>
      </c>
      <c r="D14" s="27">
        <v>44069</v>
      </c>
      <c r="E14" s="24">
        <v>8510</v>
      </c>
      <c r="F14" s="23" t="s">
        <v>717</v>
      </c>
    </row>
    <row r="15" spans="1:7" ht="27.75" customHeight="1" x14ac:dyDescent="0.25">
      <c r="A15" s="32">
        <v>9</v>
      </c>
      <c r="B15" s="26" t="s">
        <v>635</v>
      </c>
      <c r="C15" s="19">
        <v>123316</v>
      </c>
      <c r="D15" s="27" t="s">
        <v>26</v>
      </c>
      <c r="E15" s="21">
        <v>3067.2</v>
      </c>
      <c r="F15" s="25" t="s">
        <v>27</v>
      </c>
      <c r="G15" s="16"/>
    </row>
    <row r="16" spans="1:7" ht="25.5" x14ac:dyDescent="0.25">
      <c r="A16" s="32">
        <v>10</v>
      </c>
      <c r="B16" s="22" t="s">
        <v>28</v>
      </c>
      <c r="C16" s="19" t="s">
        <v>29</v>
      </c>
      <c r="D16" s="20" t="s">
        <v>30</v>
      </c>
      <c r="E16" s="24" t="s">
        <v>158</v>
      </c>
      <c r="F16" s="1" t="s">
        <v>31</v>
      </c>
      <c r="G16" s="16"/>
    </row>
    <row r="17" spans="1:7" ht="66" customHeight="1" x14ac:dyDescent="0.25">
      <c r="A17" s="32">
        <v>11</v>
      </c>
      <c r="B17" s="22" t="s">
        <v>32</v>
      </c>
      <c r="C17" s="19" t="s">
        <v>33</v>
      </c>
      <c r="D17" s="20" t="s">
        <v>34</v>
      </c>
      <c r="E17" s="28" t="s">
        <v>35</v>
      </c>
      <c r="F17" s="1" t="s">
        <v>36</v>
      </c>
      <c r="G17" s="16"/>
    </row>
    <row r="18" spans="1:7" ht="25.5" x14ac:dyDescent="0.25">
      <c r="A18" s="32">
        <v>12</v>
      </c>
      <c r="B18" s="22" t="s">
        <v>37</v>
      </c>
      <c r="C18" s="28" t="s">
        <v>38</v>
      </c>
      <c r="D18" s="27" t="s">
        <v>39</v>
      </c>
      <c r="E18" s="125" t="s">
        <v>40</v>
      </c>
      <c r="F18" s="1" t="s">
        <v>41</v>
      </c>
      <c r="G18" s="16"/>
    </row>
    <row r="19" spans="1:7" ht="28.5" customHeight="1" x14ac:dyDescent="0.25">
      <c r="A19" s="32">
        <v>13</v>
      </c>
      <c r="B19" s="26" t="s">
        <v>42</v>
      </c>
      <c r="C19" s="19">
        <v>412</v>
      </c>
      <c r="D19" s="20">
        <v>41288</v>
      </c>
      <c r="E19" s="79" t="s">
        <v>43</v>
      </c>
      <c r="F19" s="23" t="s">
        <v>44</v>
      </c>
      <c r="G19" s="16"/>
    </row>
    <row r="20" spans="1:7" ht="26.25" customHeight="1" x14ac:dyDescent="0.25">
      <c r="A20" s="32">
        <v>14</v>
      </c>
      <c r="B20" s="18" t="s">
        <v>45</v>
      </c>
      <c r="C20" s="19" t="s">
        <v>46</v>
      </c>
      <c r="D20" s="27" t="s">
        <v>47</v>
      </c>
      <c r="E20" s="28" t="s">
        <v>48</v>
      </c>
      <c r="F20" s="25" t="s">
        <v>160</v>
      </c>
      <c r="G20" s="16"/>
    </row>
    <row r="21" spans="1:7" ht="38.25" x14ac:dyDescent="0.25">
      <c r="A21" s="32">
        <v>15</v>
      </c>
      <c r="B21" s="9" t="s">
        <v>49</v>
      </c>
      <c r="C21" s="3" t="s">
        <v>50</v>
      </c>
      <c r="D21" s="12" t="s">
        <v>51</v>
      </c>
      <c r="E21" s="12" t="s">
        <v>632</v>
      </c>
      <c r="F21" s="25" t="s">
        <v>636</v>
      </c>
    </row>
    <row r="22" spans="1:7" ht="63.75" customHeight="1" x14ac:dyDescent="0.25">
      <c r="A22" s="13">
        <v>16</v>
      </c>
      <c r="B22" s="26" t="s">
        <v>52</v>
      </c>
      <c r="C22" s="28" t="s">
        <v>53</v>
      </c>
      <c r="D22" s="27" t="s">
        <v>54</v>
      </c>
      <c r="E22" s="24" t="s">
        <v>55</v>
      </c>
      <c r="F22" s="23" t="s">
        <v>56</v>
      </c>
      <c r="G22" s="16"/>
    </row>
    <row r="23" spans="1:7" ht="40.5" customHeight="1" x14ac:dyDescent="0.25">
      <c r="A23" s="32">
        <v>17</v>
      </c>
      <c r="B23" s="26" t="s">
        <v>52</v>
      </c>
      <c r="C23" s="28" t="s">
        <v>57</v>
      </c>
      <c r="D23" s="27" t="s">
        <v>58</v>
      </c>
      <c r="E23" s="24" t="s">
        <v>59</v>
      </c>
      <c r="F23" s="25" t="s">
        <v>60</v>
      </c>
      <c r="G23" s="16"/>
    </row>
    <row r="24" spans="1:7" ht="25.5" x14ac:dyDescent="0.25">
      <c r="A24" s="32">
        <v>18</v>
      </c>
      <c r="B24" s="26" t="s">
        <v>61</v>
      </c>
      <c r="C24" s="28" t="s">
        <v>62</v>
      </c>
      <c r="D24" s="27" t="s">
        <v>63</v>
      </c>
      <c r="E24" s="24" t="s">
        <v>64</v>
      </c>
      <c r="F24" s="23" t="s">
        <v>65</v>
      </c>
      <c r="G24" s="16"/>
    </row>
    <row r="25" spans="1:7" ht="27" customHeight="1" x14ac:dyDescent="0.25">
      <c r="A25" s="32">
        <v>19</v>
      </c>
      <c r="B25" s="26" t="s">
        <v>61</v>
      </c>
      <c r="C25" s="28" t="s">
        <v>637</v>
      </c>
      <c r="D25" s="27">
        <v>10</v>
      </c>
      <c r="E25" s="24">
        <v>85033</v>
      </c>
      <c r="F25" s="23" t="s">
        <v>638</v>
      </c>
      <c r="G25" s="65"/>
    </row>
    <row r="26" spans="1:7" ht="17.25" customHeight="1" x14ac:dyDescent="0.25">
      <c r="A26" s="32">
        <v>20</v>
      </c>
      <c r="B26" s="22" t="s">
        <v>66</v>
      </c>
      <c r="C26" s="20" t="s">
        <v>67</v>
      </c>
      <c r="D26" s="20" t="s">
        <v>68</v>
      </c>
      <c r="E26" s="21">
        <v>3000</v>
      </c>
      <c r="F26" s="1" t="s">
        <v>69</v>
      </c>
      <c r="G26" s="65"/>
    </row>
    <row r="27" spans="1:7" ht="39" customHeight="1" x14ac:dyDescent="0.25">
      <c r="A27" s="32">
        <v>21</v>
      </c>
      <c r="B27" s="22" t="s">
        <v>70</v>
      </c>
      <c r="C27" s="30" t="s">
        <v>71</v>
      </c>
      <c r="D27" s="20" t="s">
        <v>72</v>
      </c>
      <c r="E27" s="21">
        <v>130000</v>
      </c>
      <c r="F27" s="25" t="s">
        <v>734</v>
      </c>
      <c r="G27" s="65"/>
    </row>
    <row r="28" spans="1:7" s="16" customFormat="1" ht="40.5" customHeight="1" x14ac:dyDescent="0.25">
      <c r="A28" s="32">
        <v>22</v>
      </c>
      <c r="B28" s="22" t="s">
        <v>162</v>
      </c>
      <c r="C28" s="30" t="s">
        <v>163</v>
      </c>
      <c r="D28" s="20" t="s">
        <v>164</v>
      </c>
      <c r="E28" s="21">
        <v>130000</v>
      </c>
      <c r="F28" s="25" t="s">
        <v>720</v>
      </c>
      <c r="G28" s="65"/>
    </row>
    <row r="29" spans="1:7" s="16" customFormat="1" ht="25.5" x14ac:dyDescent="0.25">
      <c r="A29" s="32">
        <v>23</v>
      </c>
      <c r="B29" s="22" t="s">
        <v>611</v>
      </c>
      <c r="C29" s="30" t="s">
        <v>612</v>
      </c>
      <c r="D29" s="20" t="s">
        <v>634</v>
      </c>
      <c r="E29" s="21">
        <v>130000</v>
      </c>
      <c r="F29" s="25" t="s">
        <v>613</v>
      </c>
      <c r="G29" s="65"/>
    </row>
    <row r="30" spans="1:7" ht="38.25" x14ac:dyDescent="0.25">
      <c r="A30" s="32">
        <v>24</v>
      </c>
      <c r="B30" s="18" t="s">
        <v>73</v>
      </c>
      <c r="C30" s="19">
        <v>182</v>
      </c>
      <c r="D30" s="20" t="s">
        <v>633</v>
      </c>
      <c r="E30" s="24">
        <v>3471</v>
      </c>
      <c r="F30" s="25" t="s">
        <v>74</v>
      </c>
      <c r="G30" s="65"/>
    </row>
    <row r="31" spans="1:7" ht="25.5" x14ac:dyDescent="0.25">
      <c r="A31" s="32">
        <v>25</v>
      </c>
      <c r="B31" s="18" t="s">
        <v>75</v>
      </c>
      <c r="C31" s="28" t="s">
        <v>76</v>
      </c>
      <c r="D31" s="27" t="s">
        <v>77</v>
      </c>
      <c r="E31" s="24">
        <v>997.5</v>
      </c>
      <c r="F31" s="25" t="s">
        <v>78</v>
      </c>
      <c r="G31" s="65"/>
    </row>
    <row r="32" spans="1:7" ht="42" customHeight="1" x14ac:dyDescent="0.25">
      <c r="A32" s="32">
        <v>26</v>
      </c>
      <c r="B32" s="26" t="s">
        <v>79</v>
      </c>
      <c r="C32" s="20" t="s">
        <v>167</v>
      </c>
      <c r="D32" s="20" t="s">
        <v>80</v>
      </c>
      <c r="E32" s="33" t="s">
        <v>81</v>
      </c>
      <c r="F32" s="23" t="s">
        <v>735</v>
      </c>
      <c r="G32" s="65"/>
    </row>
    <row r="33" spans="1:7" s="16" customFormat="1" ht="66" customHeight="1" x14ac:dyDescent="0.25">
      <c r="A33" s="32">
        <v>27</v>
      </c>
      <c r="B33" s="26" t="s">
        <v>165</v>
      </c>
      <c r="C33" s="20" t="s">
        <v>166</v>
      </c>
      <c r="D33" s="20" t="s">
        <v>168</v>
      </c>
      <c r="E33" s="33"/>
      <c r="F33" s="25" t="s">
        <v>710</v>
      </c>
    </row>
    <row r="34" spans="1:7" x14ac:dyDescent="0.25">
      <c r="A34" s="32">
        <v>28</v>
      </c>
      <c r="B34" s="22" t="s">
        <v>82</v>
      </c>
      <c r="C34" s="19" t="s">
        <v>83</v>
      </c>
      <c r="D34" s="20" t="s">
        <v>84</v>
      </c>
      <c r="E34" s="21"/>
      <c r="F34" s="10" t="s">
        <v>85</v>
      </c>
      <c r="G34" s="16"/>
    </row>
    <row r="35" spans="1:7" ht="27.75" customHeight="1" x14ac:dyDescent="0.25">
      <c r="A35" s="32">
        <v>29</v>
      </c>
      <c r="B35" s="18" t="s">
        <v>86</v>
      </c>
      <c r="C35" s="28" t="s">
        <v>87</v>
      </c>
      <c r="D35" s="27" t="s">
        <v>88</v>
      </c>
      <c r="E35" s="21"/>
      <c r="F35" s="25" t="s">
        <v>89</v>
      </c>
      <c r="G35" s="16"/>
    </row>
    <row r="36" spans="1:7" ht="25.5" x14ac:dyDescent="0.25">
      <c r="A36" s="32">
        <v>30</v>
      </c>
      <c r="B36" s="18" t="s">
        <v>90</v>
      </c>
      <c r="C36" s="19">
        <v>807408986</v>
      </c>
      <c r="D36" s="20" t="s">
        <v>91</v>
      </c>
      <c r="E36" s="21"/>
      <c r="F36" s="1" t="s">
        <v>92</v>
      </c>
      <c r="G36" s="16"/>
    </row>
    <row r="37" spans="1:7" ht="56.25" x14ac:dyDescent="0.25">
      <c r="A37" s="32">
        <v>31</v>
      </c>
      <c r="B37" s="22" t="s">
        <v>93</v>
      </c>
      <c r="C37" s="28" t="s">
        <v>94</v>
      </c>
      <c r="D37" s="8" t="s">
        <v>95</v>
      </c>
      <c r="E37" s="21"/>
      <c r="F37" s="23" t="s">
        <v>96</v>
      </c>
      <c r="G37" s="16"/>
    </row>
    <row r="38" spans="1:7" x14ac:dyDescent="0.25">
      <c r="A38" s="32">
        <v>32</v>
      </c>
      <c r="B38" s="22" t="s">
        <v>93</v>
      </c>
      <c r="C38" s="19" t="s">
        <v>97</v>
      </c>
      <c r="D38" s="27" t="s">
        <v>98</v>
      </c>
      <c r="E38" s="21"/>
      <c r="F38" s="1" t="s">
        <v>99</v>
      </c>
      <c r="G38" s="16"/>
    </row>
    <row r="39" spans="1:7" ht="39.75" customHeight="1" x14ac:dyDescent="0.25">
      <c r="A39" s="32">
        <v>33</v>
      </c>
      <c r="B39" s="26" t="s">
        <v>100</v>
      </c>
      <c r="C39" s="19" t="s">
        <v>101</v>
      </c>
      <c r="D39" s="27" t="s">
        <v>102</v>
      </c>
      <c r="E39" s="21"/>
      <c r="F39" s="23" t="s">
        <v>711</v>
      </c>
      <c r="G39" s="16"/>
    </row>
    <row r="40" spans="1:7" ht="38.25" x14ac:dyDescent="0.25">
      <c r="A40" s="32">
        <v>34</v>
      </c>
      <c r="B40" s="26" t="s">
        <v>103</v>
      </c>
      <c r="C40" s="19" t="s">
        <v>104</v>
      </c>
      <c r="D40" s="19" t="s">
        <v>105</v>
      </c>
      <c r="E40" s="24" t="s">
        <v>621</v>
      </c>
      <c r="F40" s="23" t="s">
        <v>106</v>
      </c>
      <c r="G40" s="16"/>
    </row>
    <row r="41" spans="1:7" ht="38.25" x14ac:dyDescent="0.25">
      <c r="A41" s="32">
        <v>35</v>
      </c>
      <c r="B41" s="22" t="s">
        <v>107</v>
      </c>
      <c r="C41" s="28" t="s">
        <v>108</v>
      </c>
      <c r="D41" s="11" t="s">
        <v>109</v>
      </c>
      <c r="E41" s="24" t="s">
        <v>110</v>
      </c>
      <c r="F41" s="23" t="s">
        <v>736</v>
      </c>
    </row>
    <row r="42" spans="1:7" ht="39.75" customHeight="1" x14ac:dyDescent="0.25">
      <c r="A42" s="32">
        <v>36</v>
      </c>
      <c r="B42" s="22" t="s">
        <v>107</v>
      </c>
      <c r="C42" s="28" t="s">
        <v>111</v>
      </c>
      <c r="D42" s="28" t="s">
        <v>112</v>
      </c>
      <c r="E42" s="24" t="s">
        <v>113</v>
      </c>
      <c r="F42" s="23" t="s">
        <v>718</v>
      </c>
    </row>
    <row r="43" spans="1:7" s="16" customFormat="1" ht="29.25" customHeight="1" x14ac:dyDescent="0.25">
      <c r="A43" s="32">
        <v>37</v>
      </c>
      <c r="B43" s="22" t="s">
        <v>622</v>
      </c>
      <c r="C43" s="28" t="s">
        <v>629</v>
      </c>
      <c r="D43" s="28" t="s">
        <v>630</v>
      </c>
      <c r="E43" s="24" t="s">
        <v>623</v>
      </c>
      <c r="F43" s="23" t="s">
        <v>631</v>
      </c>
      <c r="G43" s="65"/>
    </row>
    <row r="44" spans="1:7" s="16" customFormat="1" ht="25.5" x14ac:dyDescent="0.25">
      <c r="A44" s="32">
        <v>38</v>
      </c>
      <c r="B44" s="22" t="s">
        <v>624</v>
      </c>
      <c r="C44" s="28"/>
      <c r="D44" s="28" t="s">
        <v>645</v>
      </c>
      <c r="E44" s="24" t="s">
        <v>646</v>
      </c>
      <c r="F44" s="23" t="s">
        <v>647</v>
      </c>
      <c r="G44" s="65"/>
    </row>
    <row r="45" spans="1:7" ht="76.5" x14ac:dyDescent="0.25">
      <c r="A45" s="32">
        <v>39</v>
      </c>
      <c r="B45" s="18" t="s">
        <v>114</v>
      </c>
      <c r="C45" s="27" t="s">
        <v>115</v>
      </c>
      <c r="D45" s="27" t="s">
        <v>116</v>
      </c>
      <c r="E45" s="24"/>
      <c r="F45" s="1" t="s">
        <v>117</v>
      </c>
    </row>
    <row r="46" spans="1:7" ht="51.75" customHeight="1" x14ac:dyDescent="0.25">
      <c r="A46" s="32">
        <v>40</v>
      </c>
      <c r="B46" s="26" t="s">
        <v>118</v>
      </c>
      <c r="C46" s="28" t="s">
        <v>119</v>
      </c>
      <c r="D46" s="28" t="s">
        <v>120</v>
      </c>
      <c r="E46" s="18"/>
      <c r="F46" s="23" t="s">
        <v>121</v>
      </c>
    </row>
    <row r="47" spans="1:7" ht="63.75" x14ac:dyDescent="0.25">
      <c r="A47" s="32">
        <v>41</v>
      </c>
      <c r="B47" s="26" t="s">
        <v>118</v>
      </c>
      <c r="C47" s="28" t="s">
        <v>122</v>
      </c>
      <c r="D47" s="28" t="s">
        <v>123</v>
      </c>
      <c r="E47" s="18"/>
      <c r="F47" s="23" t="s">
        <v>712</v>
      </c>
    </row>
    <row r="48" spans="1:7" ht="51" x14ac:dyDescent="0.25">
      <c r="A48" s="32">
        <v>42</v>
      </c>
      <c r="B48" s="26" t="s">
        <v>124</v>
      </c>
      <c r="C48" s="28" t="s">
        <v>125</v>
      </c>
      <c r="D48" s="28" t="s">
        <v>126</v>
      </c>
      <c r="E48" s="18"/>
      <c r="F48" s="23" t="s">
        <v>127</v>
      </c>
    </row>
    <row r="49" spans="1:8" ht="25.5" x14ac:dyDescent="0.25">
      <c r="A49" s="32">
        <v>43</v>
      </c>
      <c r="B49" s="18" t="s">
        <v>128</v>
      </c>
      <c r="C49" s="5">
        <v>309992930</v>
      </c>
      <c r="D49" s="6" t="s">
        <v>129</v>
      </c>
      <c r="E49" s="21">
        <v>10164</v>
      </c>
      <c r="F49" s="7" t="s">
        <v>130</v>
      </c>
      <c r="G49" s="65"/>
    </row>
    <row r="50" spans="1:8" ht="25.5" x14ac:dyDescent="0.25">
      <c r="A50" s="32">
        <v>44</v>
      </c>
      <c r="B50" s="29" t="s">
        <v>131</v>
      </c>
      <c r="C50" s="19">
        <v>123</v>
      </c>
      <c r="D50" s="29" t="s">
        <v>132</v>
      </c>
      <c r="E50" s="24" t="s">
        <v>133</v>
      </c>
      <c r="F50" s="23" t="s">
        <v>639</v>
      </c>
      <c r="G50" s="65"/>
    </row>
    <row r="51" spans="1:8" ht="24.75" customHeight="1" x14ac:dyDescent="0.25">
      <c r="A51" s="32">
        <v>45</v>
      </c>
      <c r="B51" s="29" t="s">
        <v>131</v>
      </c>
      <c r="C51" s="19">
        <v>124</v>
      </c>
      <c r="D51" s="29" t="s">
        <v>132</v>
      </c>
      <c r="E51" s="21">
        <v>15000</v>
      </c>
      <c r="F51" s="23" t="s">
        <v>640</v>
      </c>
      <c r="G51" s="65"/>
    </row>
    <row r="52" spans="1:8" ht="68.25" customHeight="1" x14ac:dyDescent="0.25">
      <c r="A52" s="32">
        <v>46</v>
      </c>
      <c r="B52" s="29" t="s">
        <v>134</v>
      </c>
      <c r="C52" s="28" t="s">
        <v>135</v>
      </c>
      <c r="D52" s="28" t="s">
        <v>614</v>
      </c>
      <c r="E52" s="31" t="s">
        <v>172</v>
      </c>
      <c r="F52" s="23" t="s">
        <v>136</v>
      </c>
      <c r="G52" s="65"/>
    </row>
    <row r="53" spans="1:8" s="16" customFormat="1" ht="51.75" customHeight="1" x14ac:dyDescent="0.25">
      <c r="A53" s="32">
        <v>47</v>
      </c>
      <c r="B53" s="29" t="s">
        <v>169</v>
      </c>
      <c r="C53" s="28" t="s">
        <v>170</v>
      </c>
      <c r="D53" s="28" t="s">
        <v>171</v>
      </c>
      <c r="E53" s="31">
        <v>12000</v>
      </c>
      <c r="F53" s="23" t="s">
        <v>173</v>
      </c>
    </row>
    <row r="54" spans="1:8" ht="40.5" customHeight="1" x14ac:dyDescent="0.25">
      <c r="A54" s="32">
        <v>48</v>
      </c>
      <c r="B54" s="22" t="s">
        <v>137</v>
      </c>
      <c r="C54" s="5">
        <v>2374</v>
      </c>
      <c r="D54" s="3" t="s">
        <v>609</v>
      </c>
      <c r="E54" s="12" t="s">
        <v>138</v>
      </c>
      <c r="F54" s="7" t="s">
        <v>610</v>
      </c>
      <c r="G54" s="16"/>
    </row>
    <row r="55" spans="1:8" ht="26.25" customHeight="1" x14ac:dyDescent="0.25">
      <c r="A55" s="32">
        <v>49</v>
      </c>
      <c r="B55" s="18" t="s">
        <v>139</v>
      </c>
      <c r="C55" s="2" t="s">
        <v>140</v>
      </c>
      <c r="D55" s="5" t="s">
        <v>141</v>
      </c>
      <c r="E55" s="12" t="s">
        <v>142</v>
      </c>
      <c r="F55" s="4" t="s">
        <v>143</v>
      </c>
      <c r="G55" s="16"/>
    </row>
    <row r="56" spans="1:8" s="16" customFormat="1" ht="25.5" x14ac:dyDescent="0.25">
      <c r="A56" s="32">
        <v>50</v>
      </c>
      <c r="B56" s="18" t="s">
        <v>626</v>
      </c>
      <c r="C56" s="2"/>
      <c r="D56" s="5"/>
      <c r="E56" s="12" t="s">
        <v>627</v>
      </c>
      <c r="F56" s="4" t="s">
        <v>628</v>
      </c>
    </row>
    <row r="57" spans="1:8" s="16" customFormat="1" ht="25.5" x14ac:dyDescent="0.25">
      <c r="A57" s="32">
        <v>51</v>
      </c>
      <c r="B57" s="18" t="s">
        <v>537</v>
      </c>
      <c r="C57" s="2" t="s">
        <v>538</v>
      </c>
      <c r="D57" s="5" t="s">
        <v>539</v>
      </c>
      <c r="E57" s="12" t="s">
        <v>541</v>
      </c>
      <c r="F57" s="4" t="s">
        <v>540</v>
      </c>
    </row>
    <row r="58" spans="1:8" ht="53.25" customHeight="1" x14ac:dyDescent="0.25">
      <c r="A58" s="32">
        <v>52</v>
      </c>
      <c r="B58" s="22" t="s">
        <v>607</v>
      </c>
      <c r="C58" s="6" t="s">
        <v>145</v>
      </c>
      <c r="D58" s="6" t="s">
        <v>608</v>
      </c>
      <c r="E58" s="12">
        <v>8000</v>
      </c>
      <c r="F58" s="4" t="s">
        <v>615</v>
      </c>
    </row>
    <row r="59" spans="1:8" ht="25.5" x14ac:dyDescent="0.25">
      <c r="A59" s="32">
        <v>53</v>
      </c>
      <c r="B59" s="22" t="s">
        <v>144</v>
      </c>
      <c r="C59" s="5" t="s">
        <v>599</v>
      </c>
      <c r="D59" s="6" t="s">
        <v>601</v>
      </c>
      <c r="E59" s="12">
        <v>3450</v>
      </c>
      <c r="F59" s="4" t="s">
        <v>602</v>
      </c>
    </row>
    <row r="60" spans="1:8" ht="25.5" x14ac:dyDescent="0.25">
      <c r="A60" s="32">
        <v>54</v>
      </c>
      <c r="B60" s="22" t="s">
        <v>144</v>
      </c>
      <c r="C60" s="5" t="s">
        <v>600</v>
      </c>
      <c r="D60" s="6" t="s">
        <v>603</v>
      </c>
      <c r="E60" s="12">
        <v>3450</v>
      </c>
      <c r="F60" s="4" t="s">
        <v>602</v>
      </c>
    </row>
    <row r="61" spans="1:8" ht="25.5" x14ac:dyDescent="0.25">
      <c r="A61" s="32">
        <v>55</v>
      </c>
      <c r="B61" s="22" t="s">
        <v>144</v>
      </c>
      <c r="C61" s="5" t="s">
        <v>600</v>
      </c>
      <c r="D61" s="6" t="s">
        <v>604</v>
      </c>
      <c r="E61" s="12">
        <v>3450</v>
      </c>
      <c r="F61" s="4" t="s">
        <v>602</v>
      </c>
    </row>
    <row r="62" spans="1:8" ht="25.5" x14ac:dyDescent="0.25">
      <c r="A62" s="32">
        <v>56</v>
      </c>
      <c r="B62" s="22" t="s">
        <v>605</v>
      </c>
      <c r="C62" s="5" t="s">
        <v>599</v>
      </c>
      <c r="D62" s="6" t="s">
        <v>606</v>
      </c>
      <c r="E62" s="24">
        <v>3448</v>
      </c>
      <c r="F62" s="4" t="s">
        <v>602</v>
      </c>
    </row>
    <row r="63" spans="1:8" ht="25.5" x14ac:dyDescent="0.25">
      <c r="A63" s="32">
        <v>57</v>
      </c>
      <c r="B63" s="22" t="s">
        <v>148</v>
      </c>
      <c r="C63" s="5" t="s">
        <v>556</v>
      </c>
      <c r="D63" s="6">
        <v>44043</v>
      </c>
      <c r="E63" s="24">
        <v>26020</v>
      </c>
      <c r="F63" s="4" t="s">
        <v>598</v>
      </c>
    </row>
    <row r="64" spans="1:8" s="16" customFormat="1" ht="25.5" x14ac:dyDescent="0.25">
      <c r="A64" s="32">
        <v>58</v>
      </c>
      <c r="B64" s="22" t="s">
        <v>148</v>
      </c>
      <c r="C64" s="5" t="s">
        <v>557</v>
      </c>
      <c r="D64" s="6">
        <v>44043</v>
      </c>
      <c r="E64" s="24">
        <v>7440</v>
      </c>
      <c r="F64" s="4" t="s">
        <v>620</v>
      </c>
      <c r="H64" s="34"/>
    </row>
    <row r="65" spans="1:7" s="16" customFormat="1" ht="25.5" x14ac:dyDescent="0.25">
      <c r="A65" s="32">
        <v>59</v>
      </c>
      <c r="B65" s="22" t="s">
        <v>148</v>
      </c>
      <c r="C65" s="5" t="s">
        <v>618</v>
      </c>
      <c r="D65" s="6" t="s">
        <v>619</v>
      </c>
      <c r="E65" s="24">
        <v>607820</v>
      </c>
      <c r="F65" s="4" t="s">
        <v>559</v>
      </c>
    </row>
    <row r="66" spans="1:7" s="16" customFormat="1" ht="25.5" x14ac:dyDescent="0.25">
      <c r="A66" s="32">
        <v>60</v>
      </c>
      <c r="B66" s="22" t="s">
        <v>148</v>
      </c>
      <c r="C66" s="5" t="s">
        <v>543</v>
      </c>
      <c r="D66" s="6" t="s">
        <v>546</v>
      </c>
      <c r="E66" s="24">
        <v>480559</v>
      </c>
      <c r="F66" s="4" t="s">
        <v>560</v>
      </c>
    </row>
    <row r="67" spans="1:7" s="16" customFormat="1" ht="25.5" x14ac:dyDescent="0.25">
      <c r="A67" s="32">
        <v>61</v>
      </c>
      <c r="B67" s="22" t="s">
        <v>148</v>
      </c>
      <c r="C67" s="5" t="s">
        <v>549</v>
      </c>
      <c r="D67" s="6" t="s">
        <v>550</v>
      </c>
      <c r="E67" s="24">
        <v>609336</v>
      </c>
      <c r="F67" s="4" t="s">
        <v>561</v>
      </c>
    </row>
    <row r="68" spans="1:7" ht="25.5" x14ac:dyDescent="0.25">
      <c r="A68" s="32">
        <v>62</v>
      </c>
      <c r="B68" s="22" t="s">
        <v>148</v>
      </c>
      <c r="C68" s="5" t="s">
        <v>542</v>
      </c>
      <c r="D68" s="6" t="s">
        <v>545</v>
      </c>
      <c r="E68" s="24">
        <v>613906</v>
      </c>
      <c r="F68" s="4" t="s">
        <v>562</v>
      </c>
    </row>
    <row r="69" spans="1:7" s="16" customFormat="1" ht="25.5" x14ac:dyDescent="0.25">
      <c r="A69" s="32">
        <v>63</v>
      </c>
      <c r="B69" s="22" t="s">
        <v>148</v>
      </c>
      <c r="C69" s="5" t="s">
        <v>149</v>
      </c>
      <c r="D69" s="6" t="s">
        <v>551</v>
      </c>
      <c r="E69" s="24">
        <v>632847</v>
      </c>
      <c r="F69" s="4" t="s">
        <v>563</v>
      </c>
    </row>
    <row r="70" spans="1:7" ht="25.5" x14ac:dyDescent="0.25">
      <c r="A70" s="32">
        <v>64</v>
      </c>
      <c r="B70" s="22" t="s">
        <v>148</v>
      </c>
      <c r="C70" s="5" t="s">
        <v>552</v>
      </c>
      <c r="D70" s="6">
        <v>43958</v>
      </c>
      <c r="E70" s="24">
        <v>632847</v>
      </c>
      <c r="F70" s="4" t="s">
        <v>566</v>
      </c>
    </row>
    <row r="71" spans="1:7" ht="25.5" x14ac:dyDescent="0.25">
      <c r="A71" s="32">
        <v>65</v>
      </c>
      <c r="B71" s="22" t="s">
        <v>148</v>
      </c>
      <c r="C71" s="5" t="s">
        <v>150</v>
      </c>
      <c r="D71" s="6" t="s">
        <v>553</v>
      </c>
      <c r="E71" s="24">
        <v>629093</v>
      </c>
      <c r="F71" s="4" t="s">
        <v>567</v>
      </c>
    </row>
    <row r="72" spans="1:7" ht="25.5" x14ac:dyDescent="0.25">
      <c r="A72" s="126">
        <v>66</v>
      </c>
      <c r="B72" s="22" t="s">
        <v>148</v>
      </c>
      <c r="C72" s="5" t="s">
        <v>554</v>
      </c>
      <c r="D72" s="6" t="s">
        <v>555</v>
      </c>
      <c r="E72" s="24">
        <v>629093</v>
      </c>
      <c r="F72" s="4" t="s">
        <v>564</v>
      </c>
      <c r="G72" s="34"/>
    </row>
    <row r="73" spans="1:7" ht="25.5" x14ac:dyDescent="0.25">
      <c r="A73" s="32">
        <v>67</v>
      </c>
      <c r="B73" s="22" t="s">
        <v>148</v>
      </c>
      <c r="C73" s="5" t="s">
        <v>544</v>
      </c>
      <c r="D73" s="6" t="s">
        <v>546</v>
      </c>
      <c r="E73" s="24">
        <v>631409</v>
      </c>
      <c r="F73" s="4" t="s">
        <v>565</v>
      </c>
      <c r="G73" s="34"/>
    </row>
    <row r="74" spans="1:7" x14ac:dyDescent="0.25">
      <c r="A74" s="32">
        <v>68</v>
      </c>
      <c r="B74" s="22" t="s">
        <v>148</v>
      </c>
      <c r="C74" s="5" t="s">
        <v>547</v>
      </c>
      <c r="D74" s="6" t="s">
        <v>548</v>
      </c>
      <c r="E74" s="24">
        <v>7000</v>
      </c>
      <c r="F74" s="4" t="s">
        <v>558</v>
      </c>
    </row>
    <row r="75" spans="1:7" ht="76.5" x14ac:dyDescent="0.25">
      <c r="A75" s="80">
        <v>69</v>
      </c>
      <c r="B75" s="76" t="s">
        <v>569</v>
      </c>
      <c r="C75" s="77" t="s">
        <v>570</v>
      </c>
      <c r="D75" s="78">
        <v>44098</v>
      </c>
      <c r="E75" s="79">
        <v>730700</v>
      </c>
      <c r="F75" s="4" t="s">
        <v>571</v>
      </c>
    </row>
    <row r="76" spans="1:7" ht="25.5" x14ac:dyDescent="0.25">
      <c r="A76" s="32">
        <v>70</v>
      </c>
      <c r="B76" s="18" t="s">
        <v>151</v>
      </c>
      <c r="C76" s="2" t="s">
        <v>616</v>
      </c>
      <c r="D76" s="3" t="s">
        <v>617</v>
      </c>
      <c r="E76" s="24">
        <v>36408</v>
      </c>
      <c r="F76" s="4" t="s">
        <v>587</v>
      </c>
    </row>
    <row r="77" spans="1:7" ht="25.5" x14ac:dyDescent="0.25">
      <c r="A77" s="32">
        <v>71</v>
      </c>
      <c r="B77" s="18" t="s">
        <v>151</v>
      </c>
      <c r="C77" s="2" t="s">
        <v>588</v>
      </c>
      <c r="D77" s="3" t="s">
        <v>589</v>
      </c>
      <c r="E77" s="24">
        <v>18148</v>
      </c>
      <c r="F77" s="4" t="s">
        <v>592</v>
      </c>
    </row>
    <row r="78" spans="1:7" ht="25.5" x14ac:dyDescent="0.25">
      <c r="A78" s="32">
        <v>72</v>
      </c>
      <c r="B78" s="18" t="s">
        <v>151</v>
      </c>
      <c r="C78" s="2" t="s">
        <v>146</v>
      </c>
      <c r="D78" s="3" t="s">
        <v>591</v>
      </c>
      <c r="E78" s="24">
        <v>127406</v>
      </c>
      <c r="F78" s="4" t="s">
        <v>590</v>
      </c>
      <c r="G78" s="16"/>
    </row>
    <row r="79" spans="1:7" s="16" customFormat="1" ht="38.25" x14ac:dyDescent="0.25">
      <c r="A79" s="32">
        <v>73</v>
      </c>
      <c r="B79" s="18" t="s">
        <v>151</v>
      </c>
      <c r="C79" s="2" t="s">
        <v>145</v>
      </c>
      <c r="D79" s="3" t="s">
        <v>591</v>
      </c>
      <c r="E79" s="24">
        <v>16678</v>
      </c>
      <c r="F79" s="4" t="s">
        <v>593</v>
      </c>
      <c r="G79" s="34"/>
    </row>
    <row r="80" spans="1:7" ht="25.5" x14ac:dyDescent="0.25">
      <c r="A80" s="32">
        <v>74</v>
      </c>
      <c r="B80" s="18" t="s">
        <v>151</v>
      </c>
      <c r="C80" s="2" t="s">
        <v>572</v>
      </c>
      <c r="D80" s="3" t="s">
        <v>573</v>
      </c>
      <c r="E80" s="24">
        <v>9950</v>
      </c>
      <c r="F80" s="4" t="s">
        <v>574</v>
      </c>
      <c r="G80" s="16"/>
    </row>
    <row r="81" spans="1:7" ht="38.25" x14ac:dyDescent="0.25">
      <c r="A81" s="32">
        <v>75</v>
      </c>
      <c r="B81" s="18" t="s">
        <v>151</v>
      </c>
      <c r="C81" s="2" t="s">
        <v>575</v>
      </c>
      <c r="D81" s="3" t="s">
        <v>576</v>
      </c>
      <c r="E81" s="24">
        <v>28690</v>
      </c>
      <c r="F81" s="4" t="s">
        <v>577</v>
      </c>
      <c r="G81" s="16"/>
    </row>
    <row r="82" spans="1:7" ht="25.5" x14ac:dyDescent="0.25">
      <c r="A82" s="32">
        <v>76</v>
      </c>
      <c r="B82" s="18" t="s">
        <v>151</v>
      </c>
      <c r="C82" s="2" t="s">
        <v>581</v>
      </c>
      <c r="D82" s="3" t="s">
        <v>582</v>
      </c>
      <c r="E82" s="24">
        <v>13920</v>
      </c>
      <c r="F82" s="4" t="s">
        <v>580</v>
      </c>
    </row>
    <row r="83" spans="1:7" ht="25.5" x14ac:dyDescent="0.25">
      <c r="A83" s="32">
        <v>77</v>
      </c>
      <c r="B83" s="18" t="s">
        <v>151</v>
      </c>
      <c r="C83" s="2" t="s">
        <v>578</v>
      </c>
      <c r="D83" s="3" t="s">
        <v>579</v>
      </c>
      <c r="E83" s="24">
        <v>7190</v>
      </c>
      <c r="F83" s="4" t="s">
        <v>583</v>
      </c>
      <c r="G83" s="16"/>
    </row>
    <row r="84" spans="1:7" s="16" customFormat="1" ht="38.25" x14ac:dyDescent="0.25">
      <c r="A84" s="32">
        <v>78</v>
      </c>
      <c r="B84" s="18" t="s">
        <v>151</v>
      </c>
      <c r="C84" s="2" t="s">
        <v>584</v>
      </c>
      <c r="D84" s="3" t="s">
        <v>585</v>
      </c>
      <c r="E84" s="24">
        <v>142164</v>
      </c>
      <c r="F84" s="4" t="s">
        <v>707</v>
      </c>
    </row>
    <row r="85" spans="1:7" s="16" customFormat="1" ht="25.5" x14ac:dyDescent="0.25">
      <c r="A85" s="32">
        <v>79</v>
      </c>
      <c r="B85" s="18" t="s">
        <v>151</v>
      </c>
      <c r="C85" s="2" t="s">
        <v>586</v>
      </c>
      <c r="D85" s="3" t="s">
        <v>585</v>
      </c>
      <c r="E85" s="24">
        <v>54225</v>
      </c>
      <c r="F85" s="4" t="s">
        <v>708</v>
      </c>
      <c r="G85" s="34" t="s">
        <v>719</v>
      </c>
    </row>
    <row r="86" spans="1:7" ht="25.5" x14ac:dyDescent="0.25">
      <c r="A86" s="32">
        <v>80</v>
      </c>
      <c r="B86" s="18" t="s">
        <v>625</v>
      </c>
      <c r="C86" s="2" t="s">
        <v>594</v>
      </c>
      <c r="D86" s="3" t="s">
        <v>595</v>
      </c>
      <c r="E86" s="24">
        <v>55488</v>
      </c>
      <c r="F86" s="4" t="s">
        <v>721</v>
      </c>
    </row>
    <row r="87" spans="1:7" s="16" customFormat="1" x14ac:dyDescent="0.25">
      <c r="A87" s="87">
        <v>81</v>
      </c>
      <c r="B87" s="88" t="s">
        <v>641</v>
      </c>
      <c r="C87" s="89" t="s">
        <v>642</v>
      </c>
      <c r="D87" s="90" t="s">
        <v>643</v>
      </c>
      <c r="E87" s="91">
        <v>72046</v>
      </c>
      <c r="F87" s="92" t="s">
        <v>644</v>
      </c>
    </row>
    <row r="88" spans="1:7" ht="15.75" thickBot="1" x14ac:dyDescent="0.3">
      <c r="A88" s="81">
        <v>82</v>
      </c>
      <c r="B88" s="82" t="s">
        <v>596</v>
      </c>
      <c r="C88" s="83" t="s">
        <v>147</v>
      </c>
      <c r="D88" s="84" t="s">
        <v>645</v>
      </c>
      <c r="E88" s="85">
        <v>4000</v>
      </c>
      <c r="F88" s="86" t="s">
        <v>713</v>
      </c>
    </row>
    <row r="89" spans="1:7" x14ac:dyDescent="0.25">
      <c r="E89" s="124"/>
    </row>
    <row r="90" spans="1:7" ht="15.75" thickBot="1" x14ac:dyDescent="0.3"/>
    <row r="91" spans="1:7" ht="25.5" x14ac:dyDescent="0.25">
      <c r="B91" s="67" t="s">
        <v>568</v>
      </c>
      <c r="C91" s="71">
        <f>E65+E66+E67+E68+E69+E70+E71+E72+E73</f>
        <v>5466910</v>
      </c>
    </row>
    <row r="92" spans="1:7" ht="25.5" x14ac:dyDescent="0.25">
      <c r="B92" s="68" t="s">
        <v>714</v>
      </c>
      <c r="C92" s="72">
        <f>E63+E64</f>
        <v>33460</v>
      </c>
    </row>
    <row r="93" spans="1:7" ht="25.5" x14ac:dyDescent="0.25">
      <c r="B93" s="68" t="s">
        <v>597</v>
      </c>
      <c r="C93" s="72">
        <f>E74</f>
        <v>7000</v>
      </c>
      <c r="D93" s="34"/>
    </row>
    <row r="94" spans="1:7" s="16" customFormat="1" ht="51" x14ac:dyDescent="0.25">
      <c r="B94" s="68" t="s">
        <v>715</v>
      </c>
      <c r="C94" s="72">
        <f>E84</f>
        <v>142164</v>
      </c>
      <c r="D94" s="34"/>
    </row>
    <row r="95" spans="1:7" ht="29.25" customHeight="1" x14ac:dyDescent="0.25">
      <c r="B95" s="68" t="s">
        <v>703</v>
      </c>
      <c r="C95" s="72">
        <f>E80+E81+E82+E83+E85</f>
        <v>113975</v>
      </c>
    </row>
    <row r="96" spans="1:7" s="16" customFormat="1" ht="29.25" customHeight="1" x14ac:dyDescent="0.25">
      <c r="B96" s="69" t="s">
        <v>702</v>
      </c>
      <c r="C96" s="73">
        <f>E76+E77+E78+E79</f>
        <v>198640</v>
      </c>
      <c r="D96" s="34"/>
    </row>
    <row r="97" spans="2:6" ht="114" customHeight="1" x14ac:dyDescent="0.25">
      <c r="B97" s="69" t="s">
        <v>571</v>
      </c>
      <c r="C97" s="73">
        <f>E75</f>
        <v>730700</v>
      </c>
    </row>
    <row r="98" spans="2:6" s="16" customFormat="1" ht="39" thickBot="1" x14ac:dyDescent="0.3">
      <c r="B98" s="69" t="s">
        <v>704</v>
      </c>
      <c r="C98" s="73">
        <f>E87+E86</f>
        <v>127534</v>
      </c>
    </row>
    <row r="99" spans="2:6" ht="15.75" thickBot="1" x14ac:dyDescent="0.3">
      <c r="B99" s="70" t="s">
        <v>685</v>
      </c>
      <c r="C99" s="74">
        <f>SUM(C91:C98)</f>
        <v>6820383</v>
      </c>
    </row>
    <row r="100" spans="2:6" x14ac:dyDescent="0.25">
      <c r="B100" s="66"/>
      <c r="C100" s="66"/>
    </row>
    <row r="101" spans="2:6" x14ac:dyDescent="0.25">
      <c r="B101" s="66"/>
      <c r="C101" s="66"/>
    </row>
    <row r="102" spans="2:6" x14ac:dyDescent="0.25">
      <c r="B102" s="174" t="s">
        <v>716</v>
      </c>
      <c r="C102" s="174"/>
      <c r="D102" s="174"/>
      <c r="E102" s="174"/>
      <c r="F102" s="174"/>
    </row>
    <row r="103" spans="2:6" x14ac:dyDescent="0.25">
      <c r="B103" s="66"/>
      <c r="C103" s="66"/>
    </row>
    <row r="104" spans="2:6" x14ac:dyDescent="0.25">
      <c r="B104" s="66"/>
      <c r="C104" s="66"/>
    </row>
    <row r="105" spans="2:6" x14ac:dyDescent="0.25">
      <c r="B105" s="66"/>
      <c r="C105" s="66"/>
    </row>
    <row r="106" spans="2:6" x14ac:dyDescent="0.25">
      <c r="B106" s="66"/>
      <c r="C106" s="66"/>
    </row>
    <row r="107" spans="2:6" x14ac:dyDescent="0.25">
      <c r="B107" s="66"/>
      <c r="C107" s="66"/>
    </row>
    <row r="108" spans="2:6" x14ac:dyDescent="0.25">
      <c r="B108" s="66"/>
      <c r="C108" s="66"/>
    </row>
    <row r="109" spans="2:6" x14ac:dyDescent="0.25">
      <c r="B109" s="66"/>
      <c r="C109" s="66"/>
    </row>
    <row r="110" spans="2:6" x14ac:dyDescent="0.25">
      <c r="B110" s="66"/>
      <c r="C110" s="66"/>
    </row>
    <row r="111" spans="2:6" x14ac:dyDescent="0.25">
      <c r="B111" s="66"/>
      <c r="C111" s="66"/>
    </row>
    <row r="112" spans="2:6" x14ac:dyDescent="0.25">
      <c r="B112" s="66"/>
      <c r="C112" s="66"/>
    </row>
    <row r="113" spans="2:3" x14ac:dyDescent="0.25">
      <c r="B113" s="66"/>
      <c r="C113" s="66"/>
    </row>
    <row r="114" spans="2:3" x14ac:dyDescent="0.25">
      <c r="B114" s="66"/>
      <c r="C114" s="66"/>
    </row>
    <row r="115" spans="2:3" x14ac:dyDescent="0.25">
      <c r="B115" s="66"/>
      <c r="C115" s="66"/>
    </row>
    <row r="116" spans="2:3" x14ac:dyDescent="0.25">
      <c r="B116" s="66"/>
      <c r="C116" s="66"/>
    </row>
    <row r="117" spans="2:3" x14ac:dyDescent="0.25">
      <c r="B117" s="66"/>
      <c r="C117" s="66"/>
    </row>
    <row r="118" spans="2:3" x14ac:dyDescent="0.25">
      <c r="B118" s="66"/>
      <c r="C118" s="66"/>
    </row>
    <row r="119" spans="2:3" x14ac:dyDescent="0.25">
      <c r="B119" s="66"/>
      <c r="C119" s="66"/>
    </row>
    <row r="120" spans="2:3" x14ac:dyDescent="0.25">
      <c r="B120" s="66"/>
      <c r="C120" s="66"/>
    </row>
    <row r="121" spans="2:3" x14ac:dyDescent="0.25">
      <c r="B121" s="66"/>
      <c r="C121" s="66"/>
    </row>
    <row r="122" spans="2:3" x14ac:dyDescent="0.25">
      <c r="B122" s="66"/>
      <c r="C122" s="66"/>
    </row>
    <row r="123" spans="2:3" x14ac:dyDescent="0.25">
      <c r="B123" s="66"/>
      <c r="C123" s="66"/>
    </row>
    <row r="124" spans="2:3" x14ac:dyDescent="0.25">
      <c r="B124" s="66"/>
      <c r="C124" s="66"/>
    </row>
    <row r="125" spans="2:3" x14ac:dyDescent="0.25">
      <c r="B125" s="66"/>
      <c r="C125" s="66"/>
    </row>
    <row r="126" spans="2:3" x14ac:dyDescent="0.25">
      <c r="B126" s="66"/>
      <c r="C126" s="66"/>
    </row>
    <row r="127" spans="2:3" x14ac:dyDescent="0.25">
      <c r="B127" s="66"/>
      <c r="C127" s="66"/>
    </row>
    <row r="128" spans="2:3" x14ac:dyDescent="0.25">
      <c r="B128" s="66"/>
      <c r="C128" s="66"/>
    </row>
    <row r="129" spans="2:3" x14ac:dyDescent="0.25">
      <c r="B129" s="66"/>
      <c r="C129" s="66"/>
    </row>
    <row r="130" spans="2:3" x14ac:dyDescent="0.25">
      <c r="B130" s="66"/>
      <c r="C130" s="66"/>
    </row>
    <row r="131" spans="2:3" x14ac:dyDescent="0.25">
      <c r="B131" s="66"/>
      <c r="C131" s="66"/>
    </row>
    <row r="132" spans="2:3" x14ac:dyDescent="0.25">
      <c r="B132" s="66"/>
      <c r="C132" s="66"/>
    </row>
    <row r="133" spans="2:3" x14ac:dyDescent="0.25">
      <c r="B133" s="66"/>
      <c r="C133" s="66"/>
    </row>
  </sheetData>
  <mergeCells count="8">
    <mergeCell ref="B102:F102"/>
    <mergeCell ref="D5:D6"/>
    <mergeCell ref="E5:E6"/>
    <mergeCell ref="F5:F6"/>
    <mergeCell ref="A3:F3"/>
    <mergeCell ref="A5:A6"/>
    <mergeCell ref="B5:B6"/>
    <mergeCell ref="C5:C6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78" zoomScaleNormal="178" workbookViewId="0">
      <selection activeCell="C28" sqref="C28"/>
    </sheetView>
  </sheetViews>
  <sheetFormatPr defaultRowHeight="15" x14ac:dyDescent="0.25"/>
  <cols>
    <col min="1" max="1" width="3.42578125" customWidth="1"/>
    <col min="2" max="2" width="30.85546875" customWidth="1"/>
    <col min="3" max="3" width="15" customWidth="1"/>
    <col min="4" max="4" width="14" customWidth="1"/>
    <col min="5" max="5" width="13.7109375" customWidth="1"/>
    <col min="6" max="6" width="51.42578125" customWidth="1"/>
  </cols>
  <sheetData>
    <row r="1" spans="1:7" s="16" customFormat="1" x14ac:dyDescent="0.25">
      <c r="F1" s="17" t="s">
        <v>684</v>
      </c>
    </row>
    <row r="2" spans="1:7" ht="18.75" x14ac:dyDescent="0.3">
      <c r="A2" s="189" t="s">
        <v>686</v>
      </c>
      <c r="B2" s="189"/>
      <c r="C2" s="189"/>
      <c r="D2" s="189"/>
      <c r="E2" s="189"/>
      <c r="F2" s="189"/>
    </row>
    <row r="3" spans="1:7" ht="12.75" customHeight="1" thickBot="1" x14ac:dyDescent="0.3"/>
    <row r="4" spans="1:7" x14ac:dyDescent="0.25">
      <c r="A4" s="180" t="s">
        <v>0</v>
      </c>
      <c r="B4" s="182" t="s">
        <v>1</v>
      </c>
      <c r="C4" s="175" t="s">
        <v>2</v>
      </c>
      <c r="D4" s="175" t="s">
        <v>3</v>
      </c>
      <c r="E4" s="175" t="s">
        <v>4</v>
      </c>
      <c r="F4" s="177" t="s">
        <v>5</v>
      </c>
    </row>
    <row r="5" spans="1:7" ht="12.75" customHeight="1" thickBot="1" x14ac:dyDescent="0.3">
      <c r="A5" s="190"/>
      <c r="B5" s="191"/>
      <c r="C5" s="192"/>
      <c r="D5" s="192"/>
      <c r="E5" s="192"/>
      <c r="F5" s="193"/>
    </row>
    <row r="6" spans="1:7" ht="29.25" customHeight="1" x14ac:dyDescent="0.25">
      <c r="A6" s="101">
        <v>1</v>
      </c>
      <c r="B6" s="102" t="s">
        <v>725</v>
      </c>
      <c r="C6" s="103" t="s">
        <v>648</v>
      </c>
      <c r="D6" s="104" t="s">
        <v>649</v>
      </c>
      <c r="E6" s="105">
        <v>6000</v>
      </c>
      <c r="F6" s="106" t="s">
        <v>650</v>
      </c>
    </row>
    <row r="7" spans="1:7" ht="24" customHeight="1" x14ac:dyDescent="0.25">
      <c r="A7" s="96">
        <v>2</v>
      </c>
      <c r="B7" s="22" t="s">
        <v>651</v>
      </c>
      <c r="C7" s="5" t="s">
        <v>652</v>
      </c>
      <c r="D7" s="6" t="s">
        <v>653</v>
      </c>
      <c r="E7" s="94">
        <v>7000</v>
      </c>
      <c r="F7" s="97" t="s">
        <v>654</v>
      </c>
    </row>
    <row r="8" spans="1:7" ht="15" customHeight="1" x14ac:dyDescent="0.25">
      <c r="A8" s="93">
        <v>3</v>
      </c>
      <c r="B8" s="26" t="s">
        <v>689</v>
      </c>
      <c r="C8" s="2" t="s">
        <v>655</v>
      </c>
      <c r="D8" s="6" t="s">
        <v>656</v>
      </c>
      <c r="E8" s="94">
        <v>4000</v>
      </c>
      <c r="F8" s="95" t="s">
        <v>657</v>
      </c>
    </row>
    <row r="9" spans="1:7" ht="17.25" customHeight="1" x14ac:dyDescent="0.25">
      <c r="A9" s="93">
        <v>4</v>
      </c>
      <c r="B9" s="22" t="s">
        <v>658</v>
      </c>
      <c r="C9" s="5" t="s">
        <v>659</v>
      </c>
      <c r="D9" s="6" t="s">
        <v>660</v>
      </c>
      <c r="E9" s="12">
        <v>12500</v>
      </c>
      <c r="F9" s="95" t="s">
        <v>661</v>
      </c>
    </row>
    <row r="10" spans="1:7" ht="24.75" customHeight="1" x14ac:dyDescent="0.25">
      <c r="A10" s="185">
        <v>5</v>
      </c>
      <c r="B10" s="18" t="s">
        <v>729</v>
      </c>
      <c r="C10" s="5" t="s">
        <v>662</v>
      </c>
      <c r="D10" s="6" t="s">
        <v>663</v>
      </c>
      <c r="E10" s="94">
        <v>6000</v>
      </c>
      <c r="F10" s="95" t="s">
        <v>664</v>
      </c>
    </row>
    <row r="11" spans="1:7" ht="39.75" customHeight="1" x14ac:dyDescent="0.25">
      <c r="A11" s="186"/>
      <c r="B11" s="18" t="s">
        <v>727</v>
      </c>
      <c r="C11" s="5" t="s">
        <v>662</v>
      </c>
      <c r="D11" s="6" t="s">
        <v>776</v>
      </c>
      <c r="E11" s="94">
        <v>10000</v>
      </c>
      <c r="F11" s="95" t="s">
        <v>664</v>
      </c>
      <c r="G11" s="65"/>
    </row>
    <row r="12" spans="1:7" ht="52.5" customHeight="1" x14ac:dyDescent="0.25">
      <c r="A12" s="187">
        <v>6</v>
      </c>
      <c r="B12" s="26" t="s">
        <v>726</v>
      </c>
      <c r="C12" s="2" t="s">
        <v>705</v>
      </c>
      <c r="D12" s="3" t="s">
        <v>665</v>
      </c>
      <c r="E12" s="12">
        <v>19000</v>
      </c>
      <c r="F12" s="195" t="s">
        <v>666</v>
      </c>
      <c r="G12" s="65"/>
    </row>
    <row r="13" spans="1:7" s="16" customFormat="1" ht="16.5" customHeight="1" x14ac:dyDescent="0.25">
      <c r="A13" s="188"/>
      <c r="B13" s="108" t="s">
        <v>698</v>
      </c>
      <c r="C13" s="2" t="s">
        <v>705</v>
      </c>
      <c r="D13" s="3" t="s">
        <v>688</v>
      </c>
      <c r="E13" s="12">
        <v>19000</v>
      </c>
      <c r="F13" s="196"/>
      <c r="G13" s="65"/>
    </row>
    <row r="14" spans="1:7" ht="39" customHeight="1" x14ac:dyDescent="0.25">
      <c r="A14" s="187">
        <v>7</v>
      </c>
      <c r="B14" s="18" t="s">
        <v>728</v>
      </c>
      <c r="C14" s="5" t="s">
        <v>147</v>
      </c>
      <c r="D14" s="6" t="s">
        <v>667</v>
      </c>
      <c r="E14" s="94">
        <v>7000</v>
      </c>
      <c r="F14" s="95" t="s">
        <v>661</v>
      </c>
      <c r="G14" s="65"/>
    </row>
    <row r="15" spans="1:7" x14ac:dyDescent="0.25">
      <c r="A15" s="194"/>
      <c r="B15" s="22" t="s">
        <v>668</v>
      </c>
      <c r="C15" s="5" t="s">
        <v>669</v>
      </c>
      <c r="D15" s="6" t="s">
        <v>670</v>
      </c>
      <c r="E15" s="94">
        <v>7000</v>
      </c>
      <c r="F15" s="99" t="s">
        <v>661</v>
      </c>
      <c r="G15" s="65"/>
    </row>
    <row r="16" spans="1:7" s="16" customFormat="1" ht="16.5" customHeight="1" x14ac:dyDescent="0.25">
      <c r="A16" s="188"/>
      <c r="B16" s="107" t="s">
        <v>691</v>
      </c>
      <c r="C16" s="5" t="s">
        <v>692</v>
      </c>
      <c r="D16" s="6" t="s">
        <v>693</v>
      </c>
      <c r="E16" s="94">
        <v>7000</v>
      </c>
      <c r="F16" s="99" t="s">
        <v>661</v>
      </c>
      <c r="G16" s="65"/>
    </row>
    <row r="17" spans="1:7" ht="35.25" x14ac:dyDescent="0.25">
      <c r="A17" s="98">
        <v>8</v>
      </c>
      <c r="B17" s="18" t="s">
        <v>671</v>
      </c>
      <c r="C17" s="100" t="s">
        <v>672</v>
      </c>
      <c r="D17" s="6" t="s">
        <v>673</v>
      </c>
      <c r="E17" s="12" t="s">
        <v>690</v>
      </c>
      <c r="F17" s="95" t="s">
        <v>661</v>
      </c>
    </row>
    <row r="18" spans="1:7" x14ac:dyDescent="0.25">
      <c r="A18" s="93">
        <v>9</v>
      </c>
      <c r="B18" s="22" t="s">
        <v>674</v>
      </c>
      <c r="C18" s="5" t="s">
        <v>675</v>
      </c>
      <c r="D18" s="6" t="s">
        <v>676</v>
      </c>
      <c r="E18" s="94">
        <v>12000</v>
      </c>
      <c r="F18" s="99" t="s">
        <v>677</v>
      </c>
      <c r="G18" s="65"/>
    </row>
    <row r="19" spans="1:7" x14ac:dyDescent="0.25">
      <c r="A19" s="185">
        <v>10</v>
      </c>
      <c r="B19" s="22" t="s">
        <v>678</v>
      </c>
      <c r="C19" s="5" t="s">
        <v>679</v>
      </c>
      <c r="D19" s="6" t="s">
        <v>680</v>
      </c>
      <c r="E19" s="94">
        <v>11500</v>
      </c>
      <c r="F19" s="197" t="s">
        <v>677</v>
      </c>
      <c r="G19" s="65"/>
    </row>
    <row r="20" spans="1:7" s="16" customFormat="1" x14ac:dyDescent="0.25">
      <c r="A20" s="186"/>
      <c r="B20" s="107" t="s">
        <v>697</v>
      </c>
      <c r="C20" s="5" t="s">
        <v>687</v>
      </c>
      <c r="D20" s="6" t="s">
        <v>688</v>
      </c>
      <c r="E20" s="94">
        <v>11500</v>
      </c>
      <c r="F20" s="198"/>
      <c r="G20" s="65"/>
    </row>
    <row r="21" spans="1:7" s="16" customFormat="1" x14ac:dyDescent="0.25">
      <c r="A21" s="93">
        <v>11</v>
      </c>
      <c r="B21" s="22" t="s">
        <v>694</v>
      </c>
      <c r="C21" s="5" t="s">
        <v>695</v>
      </c>
      <c r="D21" s="6" t="s">
        <v>696</v>
      </c>
      <c r="E21" s="94">
        <v>12000</v>
      </c>
      <c r="F21" s="99" t="s">
        <v>677</v>
      </c>
      <c r="G21" s="65"/>
    </row>
    <row r="22" spans="1:7" ht="15.75" customHeight="1" thickBot="1" x14ac:dyDescent="0.3">
      <c r="A22" s="109">
        <v>12</v>
      </c>
      <c r="B22" s="110" t="s">
        <v>681</v>
      </c>
      <c r="C22" s="111" t="s">
        <v>147</v>
      </c>
      <c r="D22" s="112" t="s">
        <v>682</v>
      </c>
      <c r="E22" s="113">
        <v>20000</v>
      </c>
      <c r="F22" s="114" t="s">
        <v>683</v>
      </c>
    </row>
    <row r="23" spans="1:7" s="16" customFormat="1" ht="15.75" customHeight="1" x14ac:dyDescent="0.25">
      <c r="A23" s="115"/>
      <c r="B23" s="116"/>
      <c r="C23" s="134"/>
      <c r="D23" s="135"/>
      <c r="E23" s="117"/>
      <c r="F23" s="118"/>
    </row>
    <row r="24" spans="1:7" s="16" customFormat="1" ht="15.75" customHeight="1" x14ac:dyDescent="0.25">
      <c r="A24" s="115"/>
      <c r="B24" s="116"/>
      <c r="C24" s="134"/>
      <c r="D24" s="135"/>
      <c r="E24" s="117"/>
      <c r="F24" s="118"/>
    </row>
    <row r="25" spans="1:7" s="16" customFormat="1" ht="15.75" customHeight="1" thickBot="1" x14ac:dyDescent="0.3">
      <c r="A25" s="115"/>
      <c r="B25" s="116"/>
      <c r="C25" s="134"/>
      <c r="D25" s="135"/>
      <c r="E25" s="117"/>
      <c r="F25" s="118"/>
    </row>
    <row r="26" spans="1:7" ht="27.75" customHeight="1" thickBot="1" x14ac:dyDescent="0.3">
      <c r="A26" s="119" t="s">
        <v>706</v>
      </c>
      <c r="B26" s="127" t="s">
        <v>175</v>
      </c>
      <c r="C26" s="128" t="s">
        <v>722</v>
      </c>
      <c r="D26" s="129" t="s">
        <v>723</v>
      </c>
    </row>
    <row r="27" spans="1:7" x14ac:dyDescent="0.25">
      <c r="A27" s="120">
        <v>1</v>
      </c>
      <c r="B27" s="121" t="s">
        <v>699</v>
      </c>
      <c r="C27" s="122">
        <v>46530</v>
      </c>
      <c r="D27" s="123">
        <f>[1]Лист1!$D$55</f>
        <v>49839.57</v>
      </c>
    </row>
    <row r="28" spans="1:7" x14ac:dyDescent="0.25">
      <c r="A28" s="130">
        <v>2</v>
      </c>
      <c r="B28" s="131" t="s">
        <v>700</v>
      </c>
      <c r="C28" s="132">
        <f>[1]Лист1!$C$56+[1]Лист1!$C$57+[1]Лист1!$C$58</f>
        <v>230650</v>
      </c>
      <c r="D28" s="133">
        <f>[1]Лист1!$D$56+[1]Лист1!$D$57+[1]Лист1!$D$58</f>
        <v>229424.88</v>
      </c>
    </row>
    <row r="29" spans="1:7" s="16" customFormat="1" x14ac:dyDescent="0.25">
      <c r="A29" s="130">
        <v>3</v>
      </c>
      <c r="B29" s="171" t="s">
        <v>777</v>
      </c>
      <c r="C29" s="132">
        <v>5500</v>
      </c>
      <c r="D29" s="133">
        <v>6000</v>
      </c>
    </row>
    <row r="30" spans="1:7" s="16" customFormat="1" ht="15.75" thickBot="1" x14ac:dyDescent="0.3">
      <c r="A30" s="130">
        <v>4</v>
      </c>
      <c r="B30" s="171" t="s">
        <v>778</v>
      </c>
      <c r="C30" s="132">
        <v>6000</v>
      </c>
      <c r="D30" s="133">
        <v>443.94</v>
      </c>
    </row>
    <row r="31" spans="1:7" ht="15.75" thickBot="1" x14ac:dyDescent="0.3">
      <c r="A31" s="172"/>
      <c r="B31" s="152" t="s">
        <v>724</v>
      </c>
      <c r="C31" s="173">
        <f>SUM(C27:C30)</f>
        <v>288680</v>
      </c>
      <c r="D31" s="153">
        <f>SUM(D27:D30)</f>
        <v>285708.39</v>
      </c>
    </row>
    <row r="32" spans="1:7" s="16" customFormat="1" x14ac:dyDescent="0.25">
      <c r="A32" s="66"/>
      <c r="B32" s="136"/>
      <c r="C32" s="137"/>
      <c r="D32" s="137"/>
    </row>
    <row r="33" spans="1:6" s="16" customFormat="1" x14ac:dyDescent="0.25">
      <c r="A33" s="66"/>
      <c r="B33" s="136"/>
      <c r="C33" s="137"/>
      <c r="D33" s="137"/>
    </row>
    <row r="35" spans="1:6" x14ac:dyDescent="0.25">
      <c r="A35" s="184" t="s">
        <v>730</v>
      </c>
      <c r="B35" s="184"/>
      <c r="C35" s="184"/>
      <c r="D35" s="184"/>
      <c r="E35" s="184"/>
      <c r="F35" s="184"/>
    </row>
  </sheetData>
  <mergeCells count="14">
    <mergeCell ref="A35:F35"/>
    <mergeCell ref="A19:A20"/>
    <mergeCell ref="A12:A13"/>
    <mergeCell ref="A10:A11"/>
    <mergeCell ref="A2:F2"/>
    <mergeCell ref="A4:A5"/>
    <mergeCell ref="B4:B5"/>
    <mergeCell ref="C4:C5"/>
    <mergeCell ref="D4:D5"/>
    <mergeCell ref="E4:E5"/>
    <mergeCell ref="F4:F5"/>
    <mergeCell ref="A14:A16"/>
    <mergeCell ref="F12:F13"/>
    <mergeCell ref="F19:F20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13"/>
  <sheetViews>
    <sheetView topLeftCell="A266" zoomScaleNormal="100" workbookViewId="0">
      <selection activeCell="J288" sqref="J288"/>
    </sheetView>
  </sheetViews>
  <sheetFormatPr defaultRowHeight="15" x14ac:dyDescent="0.25"/>
  <cols>
    <col min="1" max="1" width="4.28515625" customWidth="1"/>
    <col min="2" max="2" width="36.7109375" customWidth="1"/>
    <col min="3" max="3" width="8.28515625" customWidth="1"/>
    <col min="4" max="4" width="6.7109375" customWidth="1"/>
    <col min="5" max="5" width="13" customWidth="1"/>
    <col min="6" max="6" width="29.85546875" customWidth="1"/>
  </cols>
  <sheetData>
    <row r="2" spans="1:6" ht="15.75" x14ac:dyDescent="0.25">
      <c r="A2" s="234" t="s">
        <v>759</v>
      </c>
      <c r="B2" s="234"/>
      <c r="C2" s="234"/>
      <c r="D2" s="234"/>
      <c r="E2" s="234"/>
      <c r="F2" s="234"/>
    </row>
    <row r="3" spans="1:6" s="16" customFormat="1" ht="16.5" thickBot="1" x14ac:dyDescent="0.3">
      <c r="A3" s="143"/>
      <c r="B3" s="143"/>
      <c r="C3" s="143"/>
      <c r="D3" s="143"/>
      <c r="E3" s="143"/>
      <c r="F3" s="143"/>
    </row>
    <row r="4" spans="1:6" ht="48" customHeight="1" thickBot="1" x14ac:dyDescent="0.3">
      <c r="A4" s="144" t="s">
        <v>174</v>
      </c>
      <c r="B4" s="145" t="s">
        <v>175</v>
      </c>
      <c r="C4" s="146"/>
      <c r="D4" s="145" t="s">
        <v>176</v>
      </c>
      <c r="E4" s="145" t="s">
        <v>177</v>
      </c>
      <c r="F4" s="147" t="s">
        <v>178</v>
      </c>
    </row>
    <row r="5" spans="1:6" x14ac:dyDescent="0.25">
      <c r="A5" s="237"/>
      <c r="B5" s="239" t="s">
        <v>527</v>
      </c>
      <c r="C5" s="240"/>
      <c r="D5" s="242"/>
      <c r="E5" s="244">
        <f>SUM(E7:E104)</f>
        <v>198647.62</v>
      </c>
      <c r="F5" s="235"/>
    </row>
    <row r="6" spans="1:6" x14ac:dyDescent="0.25">
      <c r="A6" s="238"/>
      <c r="B6" s="202"/>
      <c r="C6" s="241"/>
      <c r="D6" s="243"/>
      <c r="E6" s="208"/>
      <c r="F6" s="236"/>
    </row>
    <row r="7" spans="1:6" x14ac:dyDescent="0.25">
      <c r="A7" s="35">
        <v>1</v>
      </c>
      <c r="B7" s="36" t="s">
        <v>179</v>
      </c>
      <c r="C7" s="37" t="s">
        <v>180</v>
      </c>
      <c r="D7" s="38">
        <v>1</v>
      </c>
      <c r="E7" s="39">
        <v>1004</v>
      </c>
      <c r="F7" s="138" t="s">
        <v>733</v>
      </c>
    </row>
    <row r="8" spans="1:6" x14ac:dyDescent="0.25">
      <c r="A8" s="35">
        <v>2</v>
      </c>
      <c r="B8" s="36" t="s">
        <v>181</v>
      </c>
      <c r="C8" s="37" t="s">
        <v>180</v>
      </c>
      <c r="D8" s="38">
        <v>3</v>
      </c>
      <c r="E8" s="39">
        <v>102</v>
      </c>
      <c r="F8" s="138" t="s">
        <v>733</v>
      </c>
    </row>
    <row r="9" spans="1:6" x14ac:dyDescent="0.25">
      <c r="A9" s="35">
        <v>3</v>
      </c>
      <c r="B9" s="36" t="s">
        <v>182</v>
      </c>
      <c r="C9" s="37" t="s">
        <v>180</v>
      </c>
      <c r="D9" s="38">
        <v>38</v>
      </c>
      <c r="E9" s="39">
        <v>3868.55</v>
      </c>
      <c r="F9" s="138" t="s">
        <v>733</v>
      </c>
    </row>
    <row r="10" spans="1:6" x14ac:dyDescent="0.25">
      <c r="A10" s="35">
        <v>4</v>
      </c>
      <c r="B10" s="36" t="s">
        <v>183</v>
      </c>
      <c r="C10" s="37" t="s">
        <v>180</v>
      </c>
      <c r="D10" s="38">
        <v>16</v>
      </c>
      <c r="E10" s="40">
        <v>1349.98</v>
      </c>
      <c r="F10" s="138" t="s">
        <v>733</v>
      </c>
    </row>
    <row r="11" spans="1:6" x14ac:dyDescent="0.25">
      <c r="A11" s="35">
        <v>5</v>
      </c>
      <c r="B11" s="36" t="s">
        <v>184</v>
      </c>
      <c r="C11" s="37" t="s">
        <v>180</v>
      </c>
      <c r="D11" s="38">
        <v>1</v>
      </c>
      <c r="E11" s="39">
        <v>183</v>
      </c>
      <c r="F11" s="138" t="s">
        <v>733</v>
      </c>
    </row>
    <row r="12" spans="1:6" x14ac:dyDescent="0.25">
      <c r="A12" s="35">
        <v>6</v>
      </c>
      <c r="B12" s="36" t="s">
        <v>185</v>
      </c>
      <c r="C12" s="37" t="s">
        <v>180</v>
      </c>
      <c r="D12" s="38">
        <v>5</v>
      </c>
      <c r="E12" s="40">
        <v>20148.54</v>
      </c>
      <c r="F12" s="138" t="s">
        <v>733</v>
      </c>
    </row>
    <row r="13" spans="1:6" x14ac:dyDescent="0.25">
      <c r="A13" s="35">
        <v>7</v>
      </c>
      <c r="B13" s="36" t="s">
        <v>186</v>
      </c>
      <c r="C13" s="37" t="s">
        <v>180</v>
      </c>
      <c r="D13" s="38">
        <v>1</v>
      </c>
      <c r="E13" s="40">
        <v>7820</v>
      </c>
      <c r="F13" s="138" t="s">
        <v>733</v>
      </c>
    </row>
    <row r="14" spans="1:6" x14ac:dyDescent="0.25">
      <c r="A14" s="35">
        <v>8</v>
      </c>
      <c r="B14" s="36" t="s">
        <v>187</v>
      </c>
      <c r="C14" s="37" t="s">
        <v>180</v>
      </c>
      <c r="D14" s="38">
        <v>20</v>
      </c>
      <c r="E14" s="39">
        <v>559.79999999999995</v>
      </c>
      <c r="F14" s="138" t="s">
        <v>733</v>
      </c>
    </row>
    <row r="15" spans="1:6" x14ac:dyDescent="0.25">
      <c r="A15" s="35">
        <v>9</v>
      </c>
      <c r="B15" s="36" t="s">
        <v>188</v>
      </c>
      <c r="C15" s="37" t="s">
        <v>180</v>
      </c>
      <c r="D15" s="38">
        <v>3</v>
      </c>
      <c r="E15" s="40">
        <v>9679.7999999999993</v>
      </c>
      <c r="F15" s="138" t="s">
        <v>733</v>
      </c>
    </row>
    <row r="16" spans="1:6" x14ac:dyDescent="0.25">
      <c r="A16" s="35">
        <v>10</v>
      </c>
      <c r="B16" s="36" t="s">
        <v>189</v>
      </c>
      <c r="C16" s="37" t="s">
        <v>180</v>
      </c>
      <c r="D16" s="38">
        <v>1</v>
      </c>
      <c r="E16" s="40">
        <v>1844</v>
      </c>
      <c r="F16" s="138" t="s">
        <v>733</v>
      </c>
    </row>
    <row r="17" spans="1:6" x14ac:dyDescent="0.25">
      <c r="A17" s="35">
        <v>11</v>
      </c>
      <c r="B17" s="36" t="s">
        <v>190</v>
      </c>
      <c r="C17" s="37" t="s">
        <v>180</v>
      </c>
      <c r="D17" s="38">
        <v>3</v>
      </c>
      <c r="E17" s="40">
        <v>1218.51</v>
      </c>
      <c r="F17" s="138" t="s">
        <v>733</v>
      </c>
    </row>
    <row r="18" spans="1:6" x14ac:dyDescent="0.25">
      <c r="A18" s="35">
        <v>12</v>
      </c>
      <c r="B18" s="36" t="s">
        <v>191</v>
      </c>
      <c r="C18" s="37" t="s">
        <v>180</v>
      </c>
      <c r="D18" s="38">
        <v>10</v>
      </c>
      <c r="E18" s="39">
        <v>325.60000000000002</v>
      </c>
      <c r="F18" s="138" t="s">
        <v>733</v>
      </c>
    </row>
    <row r="19" spans="1:6" x14ac:dyDescent="0.25">
      <c r="A19" s="35">
        <v>13</v>
      </c>
      <c r="B19" s="36" t="s">
        <v>192</v>
      </c>
      <c r="C19" s="37" t="s">
        <v>180</v>
      </c>
      <c r="D19" s="38">
        <v>1</v>
      </c>
      <c r="E19" s="40">
        <v>1228</v>
      </c>
      <c r="F19" s="138" t="s">
        <v>733</v>
      </c>
    </row>
    <row r="20" spans="1:6" x14ac:dyDescent="0.25">
      <c r="A20" s="35">
        <v>14</v>
      </c>
      <c r="B20" s="36" t="s">
        <v>193</v>
      </c>
      <c r="C20" s="37" t="s">
        <v>180</v>
      </c>
      <c r="D20" s="38">
        <v>15</v>
      </c>
      <c r="E20" s="40">
        <v>1354.9</v>
      </c>
      <c r="F20" s="138" t="s">
        <v>733</v>
      </c>
    </row>
    <row r="21" spans="1:6" x14ac:dyDescent="0.25">
      <c r="A21" s="35">
        <v>15</v>
      </c>
      <c r="B21" s="36" t="s">
        <v>194</v>
      </c>
      <c r="C21" s="37" t="s">
        <v>180</v>
      </c>
      <c r="D21" s="38">
        <v>6</v>
      </c>
      <c r="E21" s="39">
        <v>206.85</v>
      </c>
      <c r="F21" s="138" t="s">
        <v>733</v>
      </c>
    </row>
    <row r="22" spans="1:6" x14ac:dyDescent="0.25">
      <c r="A22" s="35">
        <v>16</v>
      </c>
      <c r="B22" s="36" t="s">
        <v>195</v>
      </c>
      <c r="C22" s="37" t="s">
        <v>180</v>
      </c>
      <c r="D22" s="38">
        <v>1</v>
      </c>
      <c r="E22" s="39">
        <v>126</v>
      </c>
      <c r="F22" s="138" t="s">
        <v>733</v>
      </c>
    </row>
    <row r="23" spans="1:6" x14ac:dyDescent="0.25">
      <c r="A23" s="35">
        <v>17</v>
      </c>
      <c r="B23" s="36" t="s">
        <v>196</v>
      </c>
      <c r="C23" s="37" t="s">
        <v>180</v>
      </c>
      <c r="D23" s="38">
        <v>1</v>
      </c>
      <c r="E23" s="40">
        <v>1014</v>
      </c>
      <c r="F23" s="138" t="s">
        <v>733</v>
      </c>
    </row>
    <row r="24" spans="1:6" x14ac:dyDescent="0.25">
      <c r="A24" s="35">
        <v>18</v>
      </c>
      <c r="B24" s="36" t="s">
        <v>197</v>
      </c>
      <c r="C24" s="37" t="s">
        <v>180</v>
      </c>
      <c r="D24" s="38">
        <v>1</v>
      </c>
      <c r="E24" s="39">
        <v>525.84</v>
      </c>
      <c r="F24" s="138" t="s">
        <v>733</v>
      </c>
    </row>
    <row r="25" spans="1:6" x14ac:dyDescent="0.25">
      <c r="A25" s="35">
        <v>19</v>
      </c>
      <c r="B25" s="36" t="s">
        <v>509</v>
      </c>
      <c r="C25" s="37" t="s">
        <v>180</v>
      </c>
      <c r="D25" s="38">
        <v>1</v>
      </c>
      <c r="E25" s="39">
        <v>212</v>
      </c>
      <c r="F25" s="138" t="s">
        <v>733</v>
      </c>
    </row>
    <row r="26" spans="1:6" x14ac:dyDescent="0.25">
      <c r="A26" s="35">
        <v>20</v>
      </c>
      <c r="B26" s="36" t="s">
        <v>198</v>
      </c>
      <c r="C26" s="37" t="s">
        <v>180</v>
      </c>
      <c r="D26" s="38">
        <v>3</v>
      </c>
      <c r="E26" s="40">
        <v>1347</v>
      </c>
      <c r="F26" s="138" t="s">
        <v>733</v>
      </c>
    </row>
    <row r="27" spans="1:6" x14ac:dyDescent="0.25">
      <c r="A27" s="35">
        <v>21</v>
      </c>
      <c r="B27" s="36" t="s">
        <v>199</v>
      </c>
      <c r="C27" s="37" t="s">
        <v>180</v>
      </c>
      <c r="D27" s="38">
        <v>3</v>
      </c>
      <c r="E27" s="39">
        <v>28.74</v>
      </c>
      <c r="F27" s="138" t="s">
        <v>733</v>
      </c>
    </row>
    <row r="28" spans="1:6" x14ac:dyDescent="0.25">
      <c r="A28" s="35">
        <v>22</v>
      </c>
      <c r="B28" s="36" t="s">
        <v>200</v>
      </c>
      <c r="C28" s="37" t="s">
        <v>180</v>
      </c>
      <c r="D28" s="38">
        <v>3</v>
      </c>
      <c r="E28" s="39">
        <v>397.38</v>
      </c>
      <c r="F28" s="138" t="s">
        <v>733</v>
      </c>
    </row>
    <row r="29" spans="1:6" x14ac:dyDescent="0.25">
      <c r="A29" s="35">
        <v>23</v>
      </c>
      <c r="B29" s="36" t="s">
        <v>201</v>
      </c>
      <c r="C29" s="37" t="s">
        <v>180</v>
      </c>
      <c r="D29" s="38">
        <v>5</v>
      </c>
      <c r="E29" s="39">
        <v>696</v>
      </c>
      <c r="F29" s="138" t="s">
        <v>733</v>
      </c>
    </row>
    <row r="30" spans="1:6" x14ac:dyDescent="0.25">
      <c r="A30" s="35">
        <v>24</v>
      </c>
      <c r="B30" s="36" t="s">
        <v>202</v>
      </c>
      <c r="C30" s="41" t="s">
        <v>203</v>
      </c>
      <c r="D30" s="42">
        <v>4</v>
      </c>
      <c r="E30" s="43">
        <v>882.89</v>
      </c>
      <c r="F30" s="138" t="s">
        <v>733</v>
      </c>
    </row>
    <row r="31" spans="1:6" x14ac:dyDescent="0.25">
      <c r="A31" s="35">
        <v>25</v>
      </c>
      <c r="B31" s="36" t="s">
        <v>202</v>
      </c>
      <c r="C31" s="41" t="s">
        <v>180</v>
      </c>
      <c r="D31" s="42">
        <v>16</v>
      </c>
      <c r="E31" s="43">
        <v>783.36</v>
      </c>
      <c r="F31" s="138" t="s">
        <v>733</v>
      </c>
    </row>
    <row r="32" spans="1:6" x14ac:dyDescent="0.25">
      <c r="A32" s="35">
        <v>26</v>
      </c>
      <c r="B32" s="36" t="s">
        <v>204</v>
      </c>
      <c r="C32" s="37" t="s">
        <v>180</v>
      </c>
      <c r="D32" s="38">
        <v>2</v>
      </c>
      <c r="E32" s="39">
        <v>310</v>
      </c>
      <c r="F32" s="138" t="s">
        <v>733</v>
      </c>
    </row>
    <row r="33" spans="1:6" x14ac:dyDescent="0.25">
      <c r="A33" s="35">
        <v>27</v>
      </c>
      <c r="B33" s="36" t="s">
        <v>205</v>
      </c>
      <c r="C33" s="37" t="s">
        <v>180</v>
      </c>
      <c r="D33" s="38">
        <v>2</v>
      </c>
      <c r="E33" s="39">
        <v>254.9</v>
      </c>
      <c r="F33" s="138" t="s">
        <v>733</v>
      </c>
    </row>
    <row r="34" spans="1:6" x14ac:dyDescent="0.25">
      <c r="A34" s="35">
        <v>28</v>
      </c>
      <c r="B34" s="36" t="s">
        <v>206</v>
      </c>
      <c r="C34" s="37" t="s">
        <v>180</v>
      </c>
      <c r="D34" s="38">
        <v>2</v>
      </c>
      <c r="E34" s="39">
        <v>580</v>
      </c>
      <c r="F34" s="138" t="s">
        <v>733</v>
      </c>
    </row>
    <row r="35" spans="1:6" x14ac:dyDescent="0.25">
      <c r="A35" s="35">
        <v>29</v>
      </c>
      <c r="B35" s="36" t="s">
        <v>207</v>
      </c>
      <c r="C35" s="37" t="s">
        <v>180</v>
      </c>
      <c r="D35" s="38">
        <v>6</v>
      </c>
      <c r="E35" s="40">
        <v>8264.7000000000007</v>
      </c>
      <c r="F35" s="138" t="s">
        <v>733</v>
      </c>
    </row>
    <row r="36" spans="1:6" x14ac:dyDescent="0.25">
      <c r="A36" s="35">
        <v>30</v>
      </c>
      <c r="B36" s="36" t="s">
        <v>208</v>
      </c>
      <c r="C36" s="37" t="s">
        <v>180</v>
      </c>
      <c r="D36" s="38">
        <v>43</v>
      </c>
      <c r="E36" s="40">
        <v>8627.7800000000007</v>
      </c>
      <c r="F36" s="138" t="s">
        <v>733</v>
      </c>
    </row>
    <row r="37" spans="1:6" x14ac:dyDescent="0.25">
      <c r="A37" s="35">
        <v>31</v>
      </c>
      <c r="B37" s="36" t="s">
        <v>209</v>
      </c>
      <c r="C37" s="37" t="s">
        <v>180</v>
      </c>
      <c r="D37" s="38">
        <v>2</v>
      </c>
      <c r="E37" s="39">
        <v>30.65</v>
      </c>
      <c r="F37" s="138" t="s">
        <v>733</v>
      </c>
    </row>
    <row r="38" spans="1:6" x14ac:dyDescent="0.25">
      <c r="A38" s="35">
        <v>32</v>
      </c>
      <c r="B38" s="36" t="s">
        <v>510</v>
      </c>
      <c r="C38" s="37" t="s">
        <v>180</v>
      </c>
      <c r="D38" s="38">
        <v>116</v>
      </c>
      <c r="E38" s="40">
        <v>2744.51</v>
      </c>
      <c r="F38" s="138" t="s">
        <v>733</v>
      </c>
    </row>
    <row r="39" spans="1:6" x14ac:dyDescent="0.25">
      <c r="A39" s="35">
        <v>38</v>
      </c>
      <c r="B39" s="36" t="s">
        <v>210</v>
      </c>
      <c r="C39" s="37" t="s">
        <v>180</v>
      </c>
      <c r="D39" s="38">
        <v>1</v>
      </c>
      <c r="E39" s="39">
        <v>93.06</v>
      </c>
      <c r="F39" s="138" t="s">
        <v>733</v>
      </c>
    </row>
    <row r="40" spans="1:6" x14ac:dyDescent="0.25">
      <c r="A40" s="35">
        <v>39</v>
      </c>
      <c r="B40" s="36" t="s">
        <v>211</v>
      </c>
      <c r="C40" s="37" t="s">
        <v>180</v>
      </c>
      <c r="D40" s="38">
        <v>1</v>
      </c>
      <c r="E40" s="39">
        <v>265.07</v>
      </c>
      <c r="F40" s="138" t="s">
        <v>733</v>
      </c>
    </row>
    <row r="41" spans="1:6" x14ac:dyDescent="0.25">
      <c r="A41" s="35">
        <v>40</v>
      </c>
      <c r="B41" s="36" t="s">
        <v>212</v>
      </c>
      <c r="C41" s="37" t="s">
        <v>180</v>
      </c>
      <c r="D41" s="38">
        <v>24</v>
      </c>
      <c r="E41" s="40">
        <v>2130.94</v>
      </c>
      <c r="F41" s="138" t="s">
        <v>733</v>
      </c>
    </row>
    <row r="42" spans="1:6" x14ac:dyDescent="0.25">
      <c r="A42" s="35">
        <v>41</v>
      </c>
      <c r="B42" s="36" t="s">
        <v>213</v>
      </c>
      <c r="C42" s="37" t="s">
        <v>180</v>
      </c>
      <c r="D42" s="38">
        <v>5</v>
      </c>
      <c r="E42" s="40">
        <v>1184.42</v>
      </c>
      <c r="F42" s="138" t="s">
        <v>733</v>
      </c>
    </row>
    <row r="43" spans="1:6" x14ac:dyDescent="0.25">
      <c r="A43" s="35">
        <v>42</v>
      </c>
      <c r="B43" s="36" t="s">
        <v>214</v>
      </c>
      <c r="C43" s="37" t="s">
        <v>180</v>
      </c>
      <c r="D43" s="38">
        <v>1</v>
      </c>
      <c r="E43" s="39">
        <v>223.21</v>
      </c>
      <c r="F43" s="138" t="s">
        <v>733</v>
      </c>
    </row>
    <row r="44" spans="1:6" ht="30" x14ac:dyDescent="0.25">
      <c r="A44" s="35">
        <v>43</v>
      </c>
      <c r="B44" s="36" t="s">
        <v>215</v>
      </c>
      <c r="C44" s="37" t="s">
        <v>180</v>
      </c>
      <c r="D44" s="38">
        <v>1</v>
      </c>
      <c r="E44" s="40">
        <v>2917</v>
      </c>
      <c r="F44" s="139" t="s">
        <v>738</v>
      </c>
    </row>
    <row r="45" spans="1:6" x14ac:dyDescent="0.25">
      <c r="A45" s="35">
        <v>44</v>
      </c>
      <c r="B45" s="36" t="s">
        <v>216</v>
      </c>
      <c r="C45" s="37" t="s">
        <v>180</v>
      </c>
      <c r="D45" s="38">
        <v>5</v>
      </c>
      <c r="E45" s="39">
        <v>585.23</v>
      </c>
      <c r="F45" s="138" t="s">
        <v>733</v>
      </c>
    </row>
    <row r="46" spans="1:6" x14ac:dyDescent="0.25">
      <c r="A46" s="35">
        <v>45</v>
      </c>
      <c r="B46" s="36" t="s">
        <v>217</v>
      </c>
      <c r="C46" s="37" t="s">
        <v>180</v>
      </c>
      <c r="D46" s="38">
        <v>1</v>
      </c>
      <c r="E46" s="39">
        <v>194.42</v>
      </c>
      <c r="F46" s="138" t="s">
        <v>733</v>
      </c>
    </row>
    <row r="47" spans="1:6" x14ac:dyDescent="0.25">
      <c r="A47" s="35">
        <v>46</v>
      </c>
      <c r="B47" s="36" t="s">
        <v>218</v>
      </c>
      <c r="C47" s="37" t="s">
        <v>180</v>
      </c>
      <c r="D47" s="38">
        <v>5</v>
      </c>
      <c r="E47" s="39">
        <v>210</v>
      </c>
      <c r="F47" s="138" t="s">
        <v>733</v>
      </c>
    </row>
    <row r="48" spans="1:6" x14ac:dyDescent="0.25">
      <c r="A48" s="35">
        <v>47</v>
      </c>
      <c r="B48" s="44" t="s">
        <v>219</v>
      </c>
      <c r="C48" s="37" t="s">
        <v>180</v>
      </c>
      <c r="D48" s="38">
        <v>1</v>
      </c>
      <c r="E48" s="39">
        <v>247</v>
      </c>
      <c r="F48" s="138" t="s">
        <v>733</v>
      </c>
    </row>
    <row r="49" spans="1:6" x14ac:dyDescent="0.25">
      <c r="A49" s="35">
        <v>48</v>
      </c>
      <c r="B49" s="36" t="s">
        <v>220</v>
      </c>
      <c r="C49" s="37" t="s">
        <v>203</v>
      </c>
      <c r="D49" s="38">
        <v>6</v>
      </c>
      <c r="E49" s="39">
        <v>300</v>
      </c>
      <c r="F49" s="138" t="s">
        <v>733</v>
      </c>
    </row>
    <row r="50" spans="1:6" x14ac:dyDescent="0.25">
      <c r="A50" s="35">
        <v>49</v>
      </c>
      <c r="B50" s="36" t="s">
        <v>220</v>
      </c>
      <c r="C50" s="37" t="s">
        <v>180</v>
      </c>
      <c r="D50" s="38">
        <v>14</v>
      </c>
      <c r="E50" s="39">
        <v>207.87</v>
      </c>
      <c r="F50" s="138" t="s">
        <v>733</v>
      </c>
    </row>
    <row r="51" spans="1:6" x14ac:dyDescent="0.25">
      <c r="A51" s="35">
        <v>50</v>
      </c>
      <c r="B51" s="36" t="s">
        <v>221</v>
      </c>
      <c r="C51" s="37" t="s">
        <v>180</v>
      </c>
      <c r="D51" s="38">
        <v>2</v>
      </c>
      <c r="E51" s="39">
        <v>206.52</v>
      </c>
      <c r="F51" s="138" t="s">
        <v>733</v>
      </c>
    </row>
    <row r="52" spans="1:6" x14ac:dyDescent="0.25">
      <c r="A52" s="35">
        <v>51</v>
      </c>
      <c r="B52" s="36" t="s">
        <v>511</v>
      </c>
      <c r="C52" s="37" t="s">
        <v>180</v>
      </c>
      <c r="D52" s="38">
        <v>5</v>
      </c>
      <c r="E52" s="39">
        <v>637.15</v>
      </c>
      <c r="F52" s="138" t="s">
        <v>733</v>
      </c>
    </row>
    <row r="53" spans="1:6" x14ac:dyDescent="0.25">
      <c r="A53" s="35">
        <v>52</v>
      </c>
      <c r="B53" s="36" t="s">
        <v>222</v>
      </c>
      <c r="C53" s="37" t="s">
        <v>180</v>
      </c>
      <c r="D53" s="38">
        <v>16</v>
      </c>
      <c r="E53" s="39">
        <v>710</v>
      </c>
      <c r="F53" s="138" t="s">
        <v>733</v>
      </c>
    </row>
    <row r="54" spans="1:6" x14ac:dyDescent="0.25">
      <c r="A54" s="35">
        <v>53</v>
      </c>
      <c r="B54" s="36" t="s">
        <v>223</v>
      </c>
      <c r="C54" s="37" t="s">
        <v>180</v>
      </c>
      <c r="D54" s="38">
        <v>2</v>
      </c>
      <c r="E54" s="39">
        <v>201.02</v>
      </c>
      <c r="F54" s="138" t="s">
        <v>733</v>
      </c>
    </row>
    <row r="55" spans="1:6" x14ac:dyDescent="0.25">
      <c r="A55" s="35">
        <v>54</v>
      </c>
      <c r="B55" s="36" t="s">
        <v>224</v>
      </c>
      <c r="C55" s="37" t="s">
        <v>180</v>
      </c>
      <c r="D55" s="38">
        <v>1</v>
      </c>
      <c r="E55" s="39">
        <v>417.19</v>
      </c>
      <c r="F55" s="138" t="s">
        <v>733</v>
      </c>
    </row>
    <row r="56" spans="1:6" x14ac:dyDescent="0.25">
      <c r="A56" s="35">
        <v>55</v>
      </c>
      <c r="B56" s="36" t="s">
        <v>225</v>
      </c>
      <c r="C56" s="37" t="s">
        <v>180</v>
      </c>
      <c r="D56" s="38">
        <v>1</v>
      </c>
      <c r="E56" s="39">
        <v>30.71</v>
      </c>
      <c r="F56" s="138" t="s">
        <v>733</v>
      </c>
    </row>
    <row r="57" spans="1:6" x14ac:dyDescent="0.25">
      <c r="A57" s="35">
        <v>56</v>
      </c>
      <c r="B57" s="36" t="s">
        <v>226</v>
      </c>
      <c r="C57" s="37" t="s">
        <v>180</v>
      </c>
      <c r="D57" s="38">
        <v>5</v>
      </c>
      <c r="E57" s="39">
        <v>371.7</v>
      </c>
      <c r="F57" s="138" t="s">
        <v>733</v>
      </c>
    </row>
    <row r="58" spans="1:6" s="16" customFormat="1" x14ac:dyDescent="0.25">
      <c r="A58" s="35"/>
      <c r="B58" s="36" t="s">
        <v>316</v>
      </c>
      <c r="C58" s="37" t="s">
        <v>180</v>
      </c>
      <c r="D58" s="38">
        <v>1</v>
      </c>
      <c r="E58" s="39">
        <v>169.29</v>
      </c>
      <c r="F58" s="138" t="s">
        <v>733</v>
      </c>
    </row>
    <row r="59" spans="1:6" x14ac:dyDescent="0.25">
      <c r="A59" s="35">
        <v>57</v>
      </c>
      <c r="B59" s="36" t="s">
        <v>227</v>
      </c>
      <c r="C59" s="37" t="s">
        <v>180</v>
      </c>
      <c r="D59" s="38">
        <v>4</v>
      </c>
      <c r="E59" s="39">
        <v>372</v>
      </c>
      <c r="F59" s="138" t="s">
        <v>733</v>
      </c>
    </row>
    <row r="60" spans="1:6" x14ac:dyDescent="0.25">
      <c r="A60" s="35">
        <v>58</v>
      </c>
      <c r="B60" s="36" t="s">
        <v>228</v>
      </c>
      <c r="C60" s="37" t="s">
        <v>180</v>
      </c>
      <c r="D60" s="38">
        <v>7</v>
      </c>
      <c r="E60" s="39">
        <v>459.37</v>
      </c>
      <c r="F60" s="138" t="s">
        <v>733</v>
      </c>
    </row>
    <row r="61" spans="1:6" x14ac:dyDescent="0.25">
      <c r="A61" s="35">
        <v>59</v>
      </c>
      <c r="B61" s="36" t="s">
        <v>229</v>
      </c>
      <c r="C61" s="37" t="s">
        <v>180</v>
      </c>
      <c r="D61" s="38">
        <v>3</v>
      </c>
      <c r="E61" s="39">
        <v>739.64</v>
      </c>
      <c r="F61" s="138" t="s">
        <v>733</v>
      </c>
    </row>
    <row r="62" spans="1:6" x14ac:dyDescent="0.25">
      <c r="A62" s="35">
        <v>60</v>
      </c>
      <c r="B62" s="36" t="s">
        <v>230</v>
      </c>
      <c r="C62" s="37" t="s">
        <v>180</v>
      </c>
      <c r="D62" s="38">
        <v>1</v>
      </c>
      <c r="E62" s="39">
        <v>35.74</v>
      </c>
      <c r="F62" s="138" t="s">
        <v>733</v>
      </c>
    </row>
    <row r="63" spans="1:6" x14ac:dyDescent="0.25">
      <c r="A63" s="35">
        <v>61</v>
      </c>
      <c r="B63" s="36" t="s">
        <v>231</v>
      </c>
      <c r="C63" s="37" t="s">
        <v>180</v>
      </c>
      <c r="D63" s="38">
        <v>4</v>
      </c>
      <c r="E63" s="39">
        <v>160.6</v>
      </c>
      <c r="F63" s="138" t="s">
        <v>733</v>
      </c>
    </row>
    <row r="64" spans="1:6" x14ac:dyDescent="0.25">
      <c r="A64" s="35">
        <v>62</v>
      </c>
      <c r="B64" s="44" t="s">
        <v>536</v>
      </c>
      <c r="C64" s="37" t="s">
        <v>180</v>
      </c>
      <c r="D64" s="38">
        <v>4</v>
      </c>
      <c r="E64" s="39">
        <v>814.79</v>
      </c>
      <c r="F64" s="138" t="s">
        <v>733</v>
      </c>
    </row>
    <row r="65" spans="1:6" x14ac:dyDescent="0.25">
      <c r="A65" s="35">
        <v>63</v>
      </c>
      <c r="B65" s="36" t="s">
        <v>232</v>
      </c>
      <c r="C65" s="37" t="s">
        <v>180</v>
      </c>
      <c r="D65" s="38">
        <v>2</v>
      </c>
      <c r="E65" s="39">
        <v>742.32</v>
      </c>
      <c r="F65" s="138" t="s">
        <v>733</v>
      </c>
    </row>
    <row r="66" spans="1:6" x14ac:dyDescent="0.25">
      <c r="A66" s="35">
        <v>64</v>
      </c>
      <c r="B66" s="36" t="s">
        <v>233</v>
      </c>
      <c r="C66" s="37" t="s">
        <v>180</v>
      </c>
      <c r="D66" s="38">
        <v>2</v>
      </c>
      <c r="E66" s="39">
        <v>214.76</v>
      </c>
      <c r="F66" s="138" t="s">
        <v>733</v>
      </c>
    </row>
    <row r="67" spans="1:6" x14ac:dyDescent="0.25">
      <c r="A67" s="35">
        <v>65</v>
      </c>
      <c r="B67" s="36" t="s">
        <v>234</v>
      </c>
      <c r="C67" s="37" t="s">
        <v>180</v>
      </c>
      <c r="D67" s="38">
        <v>2</v>
      </c>
      <c r="E67" s="39">
        <v>539.44000000000005</v>
      </c>
      <c r="F67" s="138" t="s">
        <v>733</v>
      </c>
    </row>
    <row r="68" spans="1:6" x14ac:dyDescent="0.25">
      <c r="A68" s="35">
        <v>66</v>
      </c>
      <c r="B68" s="36" t="s">
        <v>235</v>
      </c>
      <c r="C68" s="37" t="s">
        <v>203</v>
      </c>
      <c r="D68" s="38">
        <v>2</v>
      </c>
      <c r="E68" s="39">
        <v>552</v>
      </c>
      <c r="F68" s="138" t="s">
        <v>733</v>
      </c>
    </row>
    <row r="69" spans="1:6" x14ac:dyDescent="0.25">
      <c r="A69" s="35">
        <v>67</v>
      </c>
      <c r="B69" s="36" t="s">
        <v>236</v>
      </c>
      <c r="C69" s="37" t="s">
        <v>180</v>
      </c>
      <c r="D69" s="38">
        <v>2</v>
      </c>
      <c r="E69" s="39">
        <v>326.87</v>
      </c>
      <c r="F69" s="138" t="s">
        <v>733</v>
      </c>
    </row>
    <row r="70" spans="1:6" x14ac:dyDescent="0.25">
      <c r="A70" s="35">
        <v>68</v>
      </c>
      <c r="B70" s="36" t="s">
        <v>237</v>
      </c>
      <c r="C70" s="37" t="s">
        <v>180</v>
      </c>
      <c r="D70" s="38">
        <v>1</v>
      </c>
      <c r="E70" s="39">
        <v>326.87</v>
      </c>
      <c r="F70" s="138" t="s">
        <v>733</v>
      </c>
    </row>
    <row r="71" spans="1:6" x14ac:dyDescent="0.25">
      <c r="A71" s="35">
        <v>69</v>
      </c>
      <c r="B71" s="36" t="s">
        <v>238</v>
      </c>
      <c r="C71" s="37" t="s">
        <v>180</v>
      </c>
      <c r="D71" s="38">
        <v>1</v>
      </c>
      <c r="E71" s="39">
        <v>379.3</v>
      </c>
      <c r="F71" s="138" t="s">
        <v>733</v>
      </c>
    </row>
    <row r="72" spans="1:6" x14ac:dyDescent="0.25">
      <c r="A72" s="35">
        <v>70</v>
      </c>
      <c r="B72" s="36" t="s">
        <v>239</v>
      </c>
      <c r="C72" s="37" t="s">
        <v>180</v>
      </c>
      <c r="D72" s="38">
        <v>7</v>
      </c>
      <c r="E72" s="40">
        <v>16160</v>
      </c>
      <c r="F72" s="138" t="s">
        <v>739</v>
      </c>
    </row>
    <row r="73" spans="1:6" ht="28.5" x14ac:dyDescent="0.25">
      <c r="A73" s="35">
        <v>71</v>
      </c>
      <c r="B73" s="44" t="s">
        <v>240</v>
      </c>
      <c r="C73" s="41" t="s">
        <v>180</v>
      </c>
      <c r="D73" s="42">
        <v>1</v>
      </c>
      <c r="E73" s="43">
        <v>756</v>
      </c>
      <c r="F73" s="138" t="s">
        <v>733</v>
      </c>
    </row>
    <row r="74" spans="1:6" x14ac:dyDescent="0.25">
      <c r="A74" s="35">
        <v>72</v>
      </c>
      <c r="B74" s="36" t="s">
        <v>241</v>
      </c>
      <c r="C74" s="37" t="s">
        <v>203</v>
      </c>
      <c r="D74" s="38">
        <v>5</v>
      </c>
      <c r="E74" s="39">
        <v>225</v>
      </c>
      <c r="F74" s="138" t="s">
        <v>733</v>
      </c>
    </row>
    <row r="75" spans="1:6" x14ac:dyDescent="0.25">
      <c r="A75" s="35">
        <v>73</v>
      </c>
      <c r="B75" s="36" t="s">
        <v>242</v>
      </c>
      <c r="C75" s="37" t="s">
        <v>180</v>
      </c>
      <c r="D75" s="38">
        <v>58</v>
      </c>
      <c r="E75" s="39">
        <v>736.72</v>
      </c>
      <c r="F75" s="138" t="s">
        <v>733</v>
      </c>
    </row>
    <row r="76" spans="1:6" ht="18" customHeight="1" x14ac:dyDescent="0.25">
      <c r="A76" s="35">
        <v>74</v>
      </c>
      <c r="B76" s="44" t="s">
        <v>243</v>
      </c>
      <c r="C76" s="37" t="s">
        <v>180</v>
      </c>
      <c r="D76" s="38">
        <v>6</v>
      </c>
      <c r="E76" s="40">
        <v>2340</v>
      </c>
      <c r="F76" s="138" t="s">
        <v>733</v>
      </c>
    </row>
    <row r="77" spans="1:6" ht="28.5" x14ac:dyDescent="0.25">
      <c r="A77" s="35">
        <v>75</v>
      </c>
      <c r="B77" s="44" t="s">
        <v>244</v>
      </c>
      <c r="C77" s="41" t="s">
        <v>180</v>
      </c>
      <c r="D77" s="42">
        <v>3</v>
      </c>
      <c r="E77" s="45">
        <v>1797</v>
      </c>
      <c r="F77" s="138" t="s">
        <v>733</v>
      </c>
    </row>
    <row r="78" spans="1:6" x14ac:dyDescent="0.25">
      <c r="A78" s="35">
        <v>76</v>
      </c>
      <c r="B78" s="36" t="s">
        <v>245</v>
      </c>
      <c r="C78" s="37" t="s">
        <v>180</v>
      </c>
      <c r="D78" s="38">
        <v>6</v>
      </c>
      <c r="E78" s="39">
        <v>701.37</v>
      </c>
      <c r="F78" s="138" t="s">
        <v>733</v>
      </c>
    </row>
    <row r="79" spans="1:6" x14ac:dyDescent="0.25">
      <c r="A79" s="35">
        <v>77</v>
      </c>
      <c r="B79" s="36" t="s">
        <v>246</v>
      </c>
      <c r="C79" s="37" t="s">
        <v>180</v>
      </c>
      <c r="D79" s="38">
        <v>1</v>
      </c>
      <c r="E79" s="39">
        <v>95.81</v>
      </c>
      <c r="F79" s="138" t="s">
        <v>733</v>
      </c>
    </row>
    <row r="80" spans="1:6" x14ac:dyDescent="0.25">
      <c r="A80" s="35">
        <v>78</v>
      </c>
      <c r="B80" s="36" t="s">
        <v>247</v>
      </c>
      <c r="C80" s="37" t="s">
        <v>203</v>
      </c>
      <c r="D80" s="38">
        <v>7</v>
      </c>
      <c r="E80" s="40">
        <v>1385.18</v>
      </c>
      <c r="F80" s="138" t="s">
        <v>733</v>
      </c>
    </row>
    <row r="81" spans="1:6" x14ac:dyDescent="0.25">
      <c r="A81" s="35">
        <v>79</v>
      </c>
      <c r="B81" s="36" t="s">
        <v>248</v>
      </c>
      <c r="C81" s="37" t="s">
        <v>180</v>
      </c>
      <c r="D81" s="38">
        <v>31</v>
      </c>
      <c r="E81" s="40">
        <v>1562.4</v>
      </c>
      <c r="F81" s="138" t="s">
        <v>733</v>
      </c>
    </row>
    <row r="82" spans="1:6" x14ac:dyDescent="0.25">
      <c r="A82" s="35">
        <v>80</v>
      </c>
      <c r="B82" s="36" t="s">
        <v>249</v>
      </c>
      <c r="C82" s="37" t="s">
        <v>180</v>
      </c>
      <c r="D82" s="38">
        <v>5</v>
      </c>
      <c r="E82" s="39">
        <v>190</v>
      </c>
      <c r="F82" s="138" t="s">
        <v>733</v>
      </c>
    </row>
    <row r="83" spans="1:6" x14ac:dyDescent="0.25">
      <c r="A83" s="35">
        <v>81</v>
      </c>
      <c r="B83" s="44" t="s">
        <v>250</v>
      </c>
      <c r="C83" s="37" t="s">
        <v>180</v>
      </c>
      <c r="D83" s="38">
        <v>6</v>
      </c>
      <c r="E83" s="39">
        <v>692.1</v>
      </c>
      <c r="F83" s="138" t="s">
        <v>733</v>
      </c>
    </row>
    <row r="84" spans="1:6" ht="28.5" x14ac:dyDescent="0.25">
      <c r="A84" s="35">
        <v>82</v>
      </c>
      <c r="B84" s="44" t="s">
        <v>251</v>
      </c>
      <c r="C84" s="41" t="s">
        <v>180</v>
      </c>
      <c r="D84" s="42">
        <v>3</v>
      </c>
      <c r="E84" s="43">
        <v>423</v>
      </c>
      <c r="F84" s="138" t="s">
        <v>733</v>
      </c>
    </row>
    <row r="85" spans="1:6" x14ac:dyDescent="0.25">
      <c r="A85" s="35">
        <v>83</v>
      </c>
      <c r="B85" s="36" t="s">
        <v>252</v>
      </c>
      <c r="C85" s="37" t="s">
        <v>180</v>
      </c>
      <c r="D85" s="38">
        <v>1</v>
      </c>
      <c r="E85" s="39">
        <v>131.16999999999999</v>
      </c>
      <c r="F85" s="138" t="s">
        <v>733</v>
      </c>
    </row>
    <row r="86" spans="1:6" x14ac:dyDescent="0.25">
      <c r="A86" s="35">
        <v>84</v>
      </c>
      <c r="B86" s="36" t="s">
        <v>253</v>
      </c>
      <c r="C86" s="37" t="s">
        <v>180</v>
      </c>
      <c r="D86" s="38">
        <v>37</v>
      </c>
      <c r="E86" s="40">
        <v>6271.75</v>
      </c>
      <c r="F86" s="138" t="s">
        <v>733</v>
      </c>
    </row>
    <row r="87" spans="1:6" x14ac:dyDescent="0.25">
      <c r="A87" s="35">
        <v>85</v>
      </c>
      <c r="B87" s="36" t="s">
        <v>254</v>
      </c>
      <c r="C87" s="37" t="s">
        <v>180</v>
      </c>
      <c r="D87" s="38">
        <v>1</v>
      </c>
      <c r="E87" s="39">
        <v>257</v>
      </c>
      <c r="F87" s="138" t="s">
        <v>733</v>
      </c>
    </row>
    <row r="88" spans="1:6" x14ac:dyDescent="0.25">
      <c r="A88" s="35">
        <v>86</v>
      </c>
      <c r="B88" s="36" t="s">
        <v>255</v>
      </c>
      <c r="C88" s="37" t="s">
        <v>180</v>
      </c>
      <c r="D88" s="38">
        <v>20</v>
      </c>
      <c r="E88" s="40">
        <v>7000</v>
      </c>
      <c r="F88" s="138" t="s">
        <v>733</v>
      </c>
    </row>
    <row r="89" spans="1:6" x14ac:dyDescent="0.25">
      <c r="A89" s="35">
        <v>87</v>
      </c>
      <c r="B89" s="36" t="s">
        <v>256</v>
      </c>
      <c r="C89" s="37" t="s">
        <v>180</v>
      </c>
      <c r="D89" s="38">
        <v>6</v>
      </c>
      <c r="E89" s="40">
        <v>3070</v>
      </c>
      <c r="F89" s="138" t="s">
        <v>733</v>
      </c>
    </row>
    <row r="90" spans="1:6" x14ac:dyDescent="0.25">
      <c r="A90" s="35">
        <v>88</v>
      </c>
      <c r="B90" s="36" t="s">
        <v>257</v>
      </c>
      <c r="C90" s="37" t="s">
        <v>180</v>
      </c>
      <c r="D90" s="38">
        <v>2</v>
      </c>
      <c r="E90" s="40">
        <v>6240</v>
      </c>
      <c r="F90" s="138" t="s">
        <v>733</v>
      </c>
    </row>
    <row r="91" spans="1:6" x14ac:dyDescent="0.25">
      <c r="A91" s="35">
        <v>89</v>
      </c>
      <c r="B91" s="36" t="s">
        <v>258</v>
      </c>
      <c r="C91" s="37" t="s">
        <v>259</v>
      </c>
      <c r="D91" s="38">
        <v>1</v>
      </c>
      <c r="E91" s="39">
        <v>186.25</v>
      </c>
      <c r="F91" s="138" t="s">
        <v>733</v>
      </c>
    </row>
    <row r="92" spans="1:6" x14ac:dyDescent="0.25">
      <c r="A92" s="35">
        <v>90</v>
      </c>
      <c r="B92" s="36" t="s">
        <v>260</v>
      </c>
      <c r="C92" s="37" t="s">
        <v>180</v>
      </c>
      <c r="D92" s="38">
        <v>1</v>
      </c>
      <c r="E92" s="40">
        <v>217.61</v>
      </c>
      <c r="F92" s="138" t="s">
        <v>733</v>
      </c>
    </row>
    <row r="93" spans="1:6" x14ac:dyDescent="0.25">
      <c r="A93" s="35">
        <v>91</v>
      </c>
      <c r="B93" s="36" t="s">
        <v>261</v>
      </c>
      <c r="C93" s="37" t="s">
        <v>180</v>
      </c>
      <c r="D93" s="38">
        <v>8</v>
      </c>
      <c r="E93" s="40">
        <v>2510</v>
      </c>
      <c r="F93" s="138" t="s">
        <v>733</v>
      </c>
    </row>
    <row r="94" spans="1:6" x14ac:dyDescent="0.25">
      <c r="A94" s="35">
        <v>92</v>
      </c>
      <c r="B94" s="36" t="s">
        <v>262</v>
      </c>
      <c r="C94" s="37" t="s">
        <v>180</v>
      </c>
      <c r="D94" s="38">
        <v>10</v>
      </c>
      <c r="E94" s="39">
        <v>306.89999999999998</v>
      </c>
      <c r="F94" s="138" t="s">
        <v>733</v>
      </c>
    </row>
    <row r="95" spans="1:6" x14ac:dyDescent="0.25">
      <c r="A95" s="35">
        <v>93</v>
      </c>
      <c r="B95" s="36" t="s">
        <v>263</v>
      </c>
      <c r="C95" s="37" t="s">
        <v>180</v>
      </c>
      <c r="D95" s="38">
        <v>4</v>
      </c>
      <c r="E95" s="39">
        <v>40.92</v>
      </c>
      <c r="F95" s="138" t="s">
        <v>733</v>
      </c>
    </row>
    <row r="96" spans="1:6" ht="28.5" x14ac:dyDescent="0.25">
      <c r="A96" s="35">
        <v>94</v>
      </c>
      <c r="B96" s="44" t="s">
        <v>264</v>
      </c>
      <c r="C96" s="37" t="s">
        <v>180</v>
      </c>
      <c r="D96" s="38">
        <v>5</v>
      </c>
      <c r="E96" s="40">
        <v>1505</v>
      </c>
      <c r="F96" s="138" t="s">
        <v>733</v>
      </c>
    </row>
    <row r="97" spans="1:6" x14ac:dyDescent="0.25">
      <c r="A97" s="35">
        <v>95</v>
      </c>
      <c r="B97" s="36" t="s">
        <v>265</v>
      </c>
      <c r="C97" s="37" t="s">
        <v>180</v>
      </c>
      <c r="D97" s="38">
        <v>1</v>
      </c>
      <c r="E97" s="39">
        <v>798.98</v>
      </c>
      <c r="F97" s="138" t="s">
        <v>733</v>
      </c>
    </row>
    <row r="98" spans="1:6" x14ac:dyDescent="0.25">
      <c r="A98" s="35">
        <v>96</v>
      </c>
      <c r="B98" s="36" t="s">
        <v>266</v>
      </c>
      <c r="C98" s="37" t="s">
        <v>180</v>
      </c>
      <c r="D98" s="38">
        <v>4</v>
      </c>
      <c r="E98" s="39">
        <v>375.32</v>
      </c>
      <c r="F98" s="138" t="s">
        <v>733</v>
      </c>
    </row>
    <row r="99" spans="1:6" x14ac:dyDescent="0.25">
      <c r="A99" s="35">
        <v>97</v>
      </c>
      <c r="B99" s="36" t="s">
        <v>267</v>
      </c>
      <c r="C99" s="37" t="s">
        <v>180</v>
      </c>
      <c r="D99" s="38">
        <v>4</v>
      </c>
      <c r="E99" s="39">
        <v>284.62</v>
      </c>
      <c r="F99" s="138" t="s">
        <v>733</v>
      </c>
    </row>
    <row r="100" spans="1:6" x14ac:dyDescent="0.25">
      <c r="A100" s="35">
        <v>98</v>
      </c>
      <c r="B100" s="36" t="s">
        <v>268</v>
      </c>
      <c r="C100" s="37" t="s">
        <v>203</v>
      </c>
      <c r="D100" s="38">
        <v>3</v>
      </c>
      <c r="E100" s="39">
        <v>126</v>
      </c>
      <c r="F100" s="138" t="s">
        <v>733</v>
      </c>
    </row>
    <row r="101" spans="1:6" x14ac:dyDescent="0.25">
      <c r="A101" s="35">
        <v>99</v>
      </c>
      <c r="B101" s="36" t="s">
        <v>269</v>
      </c>
      <c r="C101" s="37" t="s">
        <v>203</v>
      </c>
      <c r="D101" s="38">
        <v>1</v>
      </c>
      <c r="E101" s="39">
        <v>140</v>
      </c>
      <c r="F101" s="138" t="s">
        <v>733</v>
      </c>
    </row>
    <row r="102" spans="1:6" x14ac:dyDescent="0.25">
      <c r="A102" s="35">
        <v>100</v>
      </c>
      <c r="B102" s="46" t="s">
        <v>270</v>
      </c>
      <c r="C102" s="37" t="s">
        <v>180</v>
      </c>
      <c r="D102" s="38">
        <v>2</v>
      </c>
      <c r="E102" s="40">
        <v>9209.98</v>
      </c>
      <c r="F102" s="138" t="s">
        <v>733</v>
      </c>
    </row>
    <row r="103" spans="1:6" x14ac:dyDescent="0.25">
      <c r="A103" s="35">
        <v>101</v>
      </c>
      <c r="B103" s="46" t="s">
        <v>271</v>
      </c>
      <c r="C103" s="37" t="s">
        <v>180</v>
      </c>
      <c r="D103" s="38">
        <v>2</v>
      </c>
      <c r="E103" s="40">
        <v>214.76</v>
      </c>
      <c r="F103" s="138" t="s">
        <v>733</v>
      </c>
    </row>
    <row r="104" spans="1:6" ht="30" x14ac:dyDescent="0.25">
      <c r="A104" s="35">
        <v>102</v>
      </c>
      <c r="B104" s="36" t="s">
        <v>272</v>
      </c>
      <c r="C104" s="41" t="s">
        <v>180</v>
      </c>
      <c r="D104" s="47">
        <v>56</v>
      </c>
      <c r="E104" s="40">
        <v>38012</v>
      </c>
      <c r="F104" s="140" t="s">
        <v>737</v>
      </c>
    </row>
    <row r="105" spans="1:6" x14ac:dyDescent="0.25">
      <c r="A105" s="48"/>
      <c r="B105" s="213" t="s">
        <v>273</v>
      </c>
      <c r="C105" s="226"/>
      <c r="D105" s="247"/>
      <c r="E105" s="228">
        <f>SUM(E107:E113)</f>
        <v>23382.920000000002</v>
      </c>
      <c r="F105" s="209"/>
    </row>
    <row r="106" spans="1:6" x14ac:dyDescent="0.25">
      <c r="A106" s="49"/>
      <c r="B106" s="220"/>
      <c r="C106" s="227"/>
      <c r="D106" s="248"/>
      <c r="E106" s="229"/>
      <c r="F106" s="210"/>
    </row>
    <row r="107" spans="1:6" x14ac:dyDescent="0.25">
      <c r="A107" s="35">
        <v>1</v>
      </c>
      <c r="B107" s="36" t="s">
        <v>274</v>
      </c>
      <c r="C107" s="37" t="s">
        <v>180</v>
      </c>
      <c r="D107" s="38">
        <v>80</v>
      </c>
      <c r="E107" s="40">
        <v>2360</v>
      </c>
      <c r="F107" s="138" t="s">
        <v>733</v>
      </c>
    </row>
    <row r="108" spans="1:6" x14ac:dyDescent="0.25">
      <c r="A108" s="35">
        <v>2</v>
      </c>
      <c r="B108" s="44" t="s">
        <v>275</v>
      </c>
      <c r="C108" s="37" t="s">
        <v>203</v>
      </c>
      <c r="D108" s="38">
        <v>2</v>
      </c>
      <c r="E108" s="40">
        <v>2400</v>
      </c>
      <c r="F108" s="138" t="s">
        <v>733</v>
      </c>
    </row>
    <row r="109" spans="1:6" x14ac:dyDescent="0.25">
      <c r="A109" s="35">
        <v>3</v>
      </c>
      <c r="B109" s="44" t="s">
        <v>276</v>
      </c>
      <c r="C109" s="37" t="s">
        <v>180</v>
      </c>
      <c r="D109" s="38">
        <v>50</v>
      </c>
      <c r="E109" s="40">
        <v>3595</v>
      </c>
      <c r="F109" s="138" t="s">
        <v>733</v>
      </c>
    </row>
    <row r="110" spans="1:6" x14ac:dyDescent="0.25">
      <c r="A110" s="35">
        <v>4</v>
      </c>
      <c r="B110" s="36" t="s">
        <v>277</v>
      </c>
      <c r="C110" s="37" t="s">
        <v>180</v>
      </c>
      <c r="D110" s="38">
        <v>57</v>
      </c>
      <c r="E110" s="40">
        <v>4647.8999999999996</v>
      </c>
      <c r="F110" s="138" t="s">
        <v>733</v>
      </c>
    </row>
    <row r="111" spans="1:6" x14ac:dyDescent="0.25">
      <c r="A111" s="35">
        <v>5</v>
      </c>
      <c r="B111" s="36" t="s">
        <v>278</v>
      </c>
      <c r="C111" s="37" t="s">
        <v>180</v>
      </c>
      <c r="D111" s="38">
        <v>100</v>
      </c>
      <c r="E111" s="40">
        <v>5970</v>
      </c>
      <c r="F111" s="138" t="s">
        <v>733</v>
      </c>
    </row>
    <row r="112" spans="1:6" x14ac:dyDescent="0.25">
      <c r="A112" s="35">
        <v>6</v>
      </c>
      <c r="B112" s="36" t="s">
        <v>279</v>
      </c>
      <c r="C112" s="37" t="s">
        <v>180</v>
      </c>
      <c r="D112" s="42">
        <v>3</v>
      </c>
      <c r="E112" s="45">
        <v>2225</v>
      </c>
      <c r="F112" s="138" t="s">
        <v>741</v>
      </c>
    </row>
    <row r="113" spans="1:6" ht="30" x14ac:dyDescent="0.25">
      <c r="A113" s="35">
        <v>7</v>
      </c>
      <c r="B113" s="50" t="s">
        <v>280</v>
      </c>
      <c r="C113" s="37" t="s">
        <v>180</v>
      </c>
      <c r="D113" s="42">
        <v>3</v>
      </c>
      <c r="E113" s="45">
        <v>2185.02</v>
      </c>
      <c r="F113" s="139" t="s">
        <v>740</v>
      </c>
    </row>
    <row r="114" spans="1:6" x14ac:dyDescent="0.25">
      <c r="A114" s="51"/>
      <c r="B114" s="245" t="s">
        <v>281</v>
      </c>
      <c r="C114" s="203"/>
      <c r="D114" s="221"/>
      <c r="E114" s="216">
        <f>SUM(E116:E135)</f>
        <v>46177.55</v>
      </c>
      <c r="F114" s="209"/>
    </row>
    <row r="115" spans="1:6" ht="29.25" customHeight="1" x14ac:dyDescent="0.25">
      <c r="A115" s="52"/>
      <c r="B115" s="246"/>
      <c r="C115" s="204"/>
      <c r="D115" s="222"/>
      <c r="E115" s="223"/>
      <c r="F115" s="210"/>
    </row>
    <row r="116" spans="1:6" x14ac:dyDescent="0.25">
      <c r="A116" s="35">
        <v>1</v>
      </c>
      <c r="B116" s="36" t="s">
        <v>282</v>
      </c>
      <c r="C116" s="41" t="s">
        <v>180</v>
      </c>
      <c r="D116" s="47">
        <v>2</v>
      </c>
      <c r="E116" s="39">
        <v>633</v>
      </c>
      <c r="F116" s="138" t="s">
        <v>733</v>
      </c>
    </row>
    <row r="117" spans="1:6" x14ac:dyDescent="0.25">
      <c r="A117" s="35">
        <v>2</v>
      </c>
      <c r="B117" s="36" t="s">
        <v>283</v>
      </c>
      <c r="C117" s="41" t="s">
        <v>180</v>
      </c>
      <c r="D117" s="47">
        <v>1</v>
      </c>
      <c r="E117" s="39">
        <v>627</v>
      </c>
      <c r="F117" s="138" t="s">
        <v>733</v>
      </c>
    </row>
    <row r="118" spans="1:6" x14ac:dyDescent="0.25">
      <c r="A118" s="35">
        <v>3</v>
      </c>
      <c r="B118" s="36" t="s">
        <v>284</v>
      </c>
      <c r="C118" s="41" t="s">
        <v>180</v>
      </c>
      <c r="D118" s="53">
        <v>4</v>
      </c>
      <c r="E118" s="43">
        <v>267.83999999999997</v>
      </c>
      <c r="F118" s="138" t="s">
        <v>733</v>
      </c>
    </row>
    <row r="119" spans="1:6" x14ac:dyDescent="0.25">
      <c r="A119" s="35">
        <v>4</v>
      </c>
      <c r="B119" s="44" t="s">
        <v>286</v>
      </c>
      <c r="C119" s="41" t="s">
        <v>287</v>
      </c>
      <c r="D119" s="47">
        <v>87.5</v>
      </c>
      <c r="E119" s="40">
        <v>3089.53</v>
      </c>
      <c r="F119" s="138" t="s">
        <v>742</v>
      </c>
    </row>
    <row r="120" spans="1:6" x14ac:dyDescent="0.25">
      <c r="A120" s="35">
        <v>5</v>
      </c>
      <c r="B120" s="36" t="s">
        <v>289</v>
      </c>
      <c r="C120" s="41" t="s">
        <v>203</v>
      </c>
      <c r="D120" s="53">
        <v>10</v>
      </c>
      <c r="E120" s="45">
        <v>3488.5</v>
      </c>
      <c r="F120" s="138" t="s">
        <v>733</v>
      </c>
    </row>
    <row r="121" spans="1:6" x14ac:dyDescent="0.25">
      <c r="A121" s="35">
        <v>6</v>
      </c>
      <c r="B121" s="36" t="s">
        <v>291</v>
      </c>
      <c r="C121" s="41" t="s">
        <v>180</v>
      </c>
      <c r="D121" s="53">
        <v>1</v>
      </c>
      <c r="E121" s="43">
        <v>50</v>
      </c>
      <c r="F121" s="138" t="s">
        <v>733</v>
      </c>
    </row>
    <row r="122" spans="1:6" x14ac:dyDescent="0.25">
      <c r="A122" s="35">
        <v>7</v>
      </c>
      <c r="B122" s="36" t="s">
        <v>292</v>
      </c>
      <c r="C122" s="41" t="s">
        <v>180</v>
      </c>
      <c r="D122" s="53">
        <v>5</v>
      </c>
      <c r="E122" s="43">
        <v>345.84</v>
      </c>
      <c r="F122" s="138" t="s">
        <v>733</v>
      </c>
    </row>
    <row r="123" spans="1:6" x14ac:dyDescent="0.25">
      <c r="A123" s="35">
        <v>8</v>
      </c>
      <c r="B123" s="36" t="s">
        <v>293</v>
      </c>
      <c r="C123" s="41" t="s">
        <v>180</v>
      </c>
      <c r="D123" s="53">
        <v>1</v>
      </c>
      <c r="E123" s="43">
        <v>759.25</v>
      </c>
      <c r="F123" s="138" t="s">
        <v>733</v>
      </c>
    </row>
    <row r="124" spans="1:6" x14ac:dyDescent="0.25">
      <c r="A124" s="35">
        <v>9</v>
      </c>
      <c r="B124" s="36" t="s">
        <v>294</v>
      </c>
      <c r="C124" s="41" t="s">
        <v>203</v>
      </c>
      <c r="D124" s="53">
        <v>3</v>
      </c>
      <c r="E124" s="43">
        <v>354.37</v>
      </c>
      <c r="F124" s="138" t="s">
        <v>733</v>
      </c>
    </row>
    <row r="125" spans="1:6" x14ac:dyDescent="0.25">
      <c r="A125" s="35">
        <v>10</v>
      </c>
      <c r="B125" s="36" t="s">
        <v>295</v>
      </c>
      <c r="C125" s="41" t="s">
        <v>287</v>
      </c>
      <c r="D125" s="53">
        <v>15</v>
      </c>
      <c r="E125" s="45">
        <v>2979.19</v>
      </c>
      <c r="F125" s="258" t="s">
        <v>743</v>
      </c>
    </row>
    <row r="126" spans="1:6" x14ac:dyDescent="0.25">
      <c r="A126" s="35">
        <v>11</v>
      </c>
      <c r="B126" s="36" t="s">
        <v>296</v>
      </c>
      <c r="C126" s="41" t="s">
        <v>287</v>
      </c>
      <c r="D126" s="53">
        <v>35</v>
      </c>
      <c r="E126" s="45">
        <v>7981.28</v>
      </c>
      <c r="F126" s="259"/>
    </row>
    <row r="127" spans="1:6" x14ac:dyDescent="0.25">
      <c r="A127" s="35">
        <v>12</v>
      </c>
      <c r="B127" s="36" t="s">
        <v>297</v>
      </c>
      <c r="C127" s="41" t="s">
        <v>298</v>
      </c>
      <c r="D127" s="53">
        <v>1000</v>
      </c>
      <c r="E127" s="45">
        <v>7900</v>
      </c>
      <c r="F127" s="138" t="s">
        <v>733</v>
      </c>
    </row>
    <row r="128" spans="1:6" x14ac:dyDescent="0.25">
      <c r="A128" s="35">
        <v>13</v>
      </c>
      <c r="B128" s="36" t="s">
        <v>300</v>
      </c>
      <c r="C128" s="41" t="s">
        <v>203</v>
      </c>
      <c r="D128" s="53">
        <v>2</v>
      </c>
      <c r="E128" s="43">
        <v>36.270000000000003</v>
      </c>
      <c r="F128" s="138" t="s">
        <v>733</v>
      </c>
    </row>
    <row r="129" spans="1:6" x14ac:dyDescent="0.25">
      <c r="A129" s="35">
        <v>14</v>
      </c>
      <c r="B129" s="36" t="s">
        <v>301</v>
      </c>
      <c r="C129" s="41" t="s">
        <v>302</v>
      </c>
      <c r="D129" s="53">
        <v>8</v>
      </c>
      <c r="E129" s="45">
        <v>9706.18</v>
      </c>
      <c r="F129" s="138" t="s">
        <v>733</v>
      </c>
    </row>
    <row r="130" spans="1:6" x14ac:dyDescent="0.25">
      <c r="A130" s="35">
        <v>15</v>
      </c>
      <c r="B130" s="36" t="s">
        <v>288</v>
      </c>
      <c r="C130" s="41" t="s">
        <v>180</v>
      </c>
      <c r="D130" s="53">
        <v>1</v>
      </c>
      <c r="E130" s="45">
        <v>3890</v>
      </c>
      <c r="F130" s="138" t="s">
        <v>733</v>
      </c>
    </row>
    <row r="131" spans="1:6" s="16" customFormat="1" x14ac:dyDescent="0.25">
      <c r="A131" s="35">
        <v>16</v>
      </c>
      <c r="B131" s="36" t="s">
        <v>288</v>
      </c>
      <c r="C131" s="41" t="s">
        <v>180</v>
      </c>
      <c r="D131" s="53">
        <v>2</v>
      </c>
      <c r="E131" s="43">
        <v>766.34</v>
      </c>
      <c r="F131" s="138" t="s">
        <v>733</v>
      </c>
    </row>
    <row r="132" spans="1:6" s="16" customFormat="1" x14ac:dyDescent="0.25">
      <c r="A132" s="35">
        <v>17</v>
      </c>
      <c r="B132" s="36" t="s">
        <v>403</v>
      </c>
      <c r="C132" s="41" t="s">
        <v>180</v>
      </c>
      <c r="D132" s="53">
        <v>2</v>
      </c>
      <c r="E132" s="43">
        <v>74</v>
      </c>
      <c r="F132" s="138" t="s">
        <v>733</v>
      </c>
    </row>
    <row r="133" spans="1:6" x14ac:dyDescent="0.25">
      <c r="A133" s="35">
        <v>18</v>
      </c>
      <c r="B133" s="36" t="s">
        <v>303</v>
      </c>
      <c r="C133" s="41" t="s">
        <v>180</v>
      </c>
      <c r="D133" s="53">
        <v>3</v>
      </c>
      <c r="E133" s="43">
        <v>951.8</v>
      </c>
      <c r="F133" s="138" t="s">
        <v>733</v>
      </c>
    </row>
    <row r="134" spans="1:6" x14ac:dyDescent="0.25">
      <c r="A134" s="35">
        <v>19</v>
      </c>
      <c r="B134" s="44" t="s">
        <v>304</v>
      </c>
      <c r="C134" s="41" t="s">
        <v>180</v>
      </c>
      <c r="D134" s="47">
        <v>20</v>
      </c>
      <c r="E134" s="40">
        <v>1960</v>
      </c>
      <c r="F134" s="260" t="s">
        <v>744</v>
      </c>
    </row>
    <row r="135" spans="1:6" x14ac:dyDescent="0.25">
      <c r="A135" s="35">
        <v>20</v>
      </c>
      <c r="B135" s="44" t="s">
        <v>305</v>
      </c>
      <c r="C135" s="41" t="s">
        <v>180</v>
      </c>
      <c r="D135" s="47">
        <v>1</v>
      </c>
      <c r="E135" s="39">
        <v>317.16000000000003</v>
      </c>
      <c r="F135" s="261"/>
    </row>
    <row r="136" spans="1:6" x14ac:dyDescent="0.25">
      <c r="A136" s="219"/>
      <c r="B136" s="201" t="s">
        <v>306</v>
      </c>
      <c r="C136" s="226"/>
      <c r="D136" s="221"/>
      <c r="E136" s="216">
        <f>SUM(E138:E196)</f>
        <v>66465.58</v>
      </c>
      <c r="F136" s="209"/>
    </row>
    <row r="137" spans="1:6" ht="30" customHeight="1" x14ac:dyDescent="0.25">
      <c r="A137" s="219"/>
      <c r="B137" s="202"/>
      <c r="C137" s="227"/>
      <c r="D137" s="222"/>
      <c r="E137" s="223"/>
      <c r="F137" s="210"/>
    </row>
    <row r="138" spans="1:6" ht="17.25" customHeight="1" x14ac:dyDescent="0.25">
      <c r="A138" s="35">
        <v>1</v>
      </c>
      <c r="B138" s="44" t="s">
        <v>307</v>
      </c>
      <c r="C138" s="41" t="s">
        <v>203</v>
      </c>
      <c r="D138" s="53">
        <v>1</v>
      </c>
      <c r="E138" s="43">
        <v>43</v>
      </c>
      <c r="F138" s="138" t="s">
        <v>733</v>
      </c>
    </row>
    <row r="139" spans="1:6" ht="28.5" x14ac:dyDescent="0.25">
      <c r="A139" s="35">
        <v>2</v>
      </c>
      <c r="B139" s="44" t="s">
        <v>528</v>
      </c>
      <c r="C139" s="41" t="s">
        <v>203</v>
      </c>
      <c r="D139" s="53">
        <v>1</v>
      </c>
      <c r="E139" s="43">
        <v>82</v>
      </c>
      <c r="F139" s="138" t="s">
        <v>733</v>
      </c>
    </row>
    <row r="140" spans="1:6" ht="28.5" x14ac:dyDescent="0.25">
      <c r="A140" s="54">
        <v>3</v>
      </c>
      <c r="B140" s="44" t="s">
        <v>308</v>
      </c>
      <c r="C140" s="41" t="s">
        <v>180</v>
      </c>
      <c r="D140" s="47">
        <v>3</v>
      </c>
      <c r="E140" s="39">
        <v>132</v>
      </c>
      <c r="F140" s="138" t="s">
        <v>733</v>
      </c>
    </row>
    <row r="141" spans="1:6" x14ac:dyDescent="0.25">
      <c r="A141" s="54">
        <v>4</v>
      </c>
      <c r="B141" s="36" t="s">
        <v>309</v>
      </c>
      <c r="C141" s="41" t="s">
        <v>203</v>
      </c>
      <c r="D141" s="53">
        <v>2</v>
      </c>
      <c r="E141" s="43">
        <v>198</v>
      </c>
      <c r="F141" s="138" t="s">
        <v>733</v>
      </c>
    </row>
    <row r="142" spans="1:6" ht="28.5" x14ac:dyDescent="0.25">
      <c r="A142" s="54">
        <v>5</v>
      </c>
      <c r="B142" s="44" t="s">
        <v>310</v>
      </c>
      <c r="C142" s="41" t="s">
        <v>203</v>
      </c>
      <c r="D142" s="53">
        <v>4</v>
      </c>
      <c r="E142" s="43">
        <v>668</v>
      </c>
      <c r="F142" s="138" t="s">
        <v>733</v>
      </c>
    </row>
    <row r="143" spans="1:6" x14ac:dyDescent="0.25">
      <c r="A143" s="54">
        <v>6</v>
      </c>
      <c r="B143" s="36" t="s">
        <v>311</v>
      </c>
      <c r="C143" s="41" t="s">
        <v>180</v>
      </c>
      <c r="D143" s="53">
        <v>9</v>
      </c>
      <c r="E143" s="43">
        <v>684</v>
      </c>
      <c r="F143" s="138" t="s">
        <v>733</v>
      </c>
    </row>
    <row r="144" spans="1:6" ht="28.5" x14ac:dyDescent="0.25">
      <c r="A144" s="54">
        <v>7</v>
      </c>
      <c r="B144" s="44" t="s">
        <v>508</v>
      </c>
      <c r="C144" s="41" t="s">
        <v>203</v>
      </c>
      <c r="D144" s="53">
        <v>4</v>
      </c>
      <c r="E144" s="43">
        <v>120</v>
      </c>
      <c r="F144" s="138" t="s">
        <v>733</v>
      </c>
    </row>
    <row r="145" spans="1:6" x14ac:dyDescent="0.25">
      <c r="A145" s="54">
        <v>8</v>
      </c>
      <c r="B145" s="36" t="s">
        <v>312</v>
      </c>
      <c r="C145" s="41" t="s">
        <v>203</v>
      </c>
      <c r="D145" s="53">
        <v>6</v>
      </c>
      <c r="E145" s="43">
        <v>273.48</v>
      </c>
      <c r="F145" s="138" t="s">
        <v>733</v>
      </c>
    </row>
    <row r="146" spans="1:6" x14ac:dyDescent="0.25">
      <c r="A146" s="54">
        <v>9</v>
      </c>
      <c r="B146" s="36" t="s">
        <v>313</v>
      </c>
      <c r="C146" s="41" t="s">
        <v>180</v>
      </c>
      <c r="D146" s="53">
        <v>10</v>
      </c>
      <c r="E146" s="43">
        <v>130</v>
      </c>
      <c r="F146" s="138" t="s">
        <v>733</v>
      </c>
    </row>
    <row r="147" spans="1:6" x14ac:dyDescent="0.25">
      <c r="A147" s="54">
        <v>10</v>
      </c>
      <c r="B147" s="36" t="s">
        <v>314</v>
      </c>
      <c r="C147" s="41" t="s">
        <v>180</v>
      </c>
      <c r="D147" s="53">
        <v>1</v>
      </c>
      <c r="E147" s="45">
        <v>4377.5</v>
      </c>
      <c r="F147" s="138" t="s">
        <v>733</v>
      </c>
    </row>
    <row r="148" spans="1:6" x14ac:dyDescent="0.25">
      <c r="A148" s="54">
        <v>11</v>
      </c>
      <c r="B148" s="36" t="s">
        <v>315</v>
      </c>
      <c r="C148" s="41" t="s">
        <v>180</v>
      </c>
      <c r="D148" s="53">
        <v>1</v>
      </c>
      <c r="E148" s="43">
        <v>106.97</v>
      </c>
      <c r="F148" s="138" t="s">
        <v>733</v>
      </c>
    </row>
    <row r="149" spans="1:6" x14ac:dyDescent="0.25">
      <c r="A149" s="54">
        <v>12</v>
      </c>
      <c r="B149" s="36" t="s">
        <v>317</v>
      </c>
      <c r="C149" s="41" t="s">
        <v>318</v>
      </c>
      <c r="D149" s="53">
        <v>59</v>
      </c>
      <c r="E149" s="45">
        <v>1283.4000000000001</v>
      </c>
      <c r="F149" s="138" t="s">
        <v>733</v>
      </c>
    </row>
    <row r="150" spans="1:6" x14ac:dyDescent="0.25">
      <c r="A150" s="54">
        <v>13</v>
      </c>
      <c r="B150" s="36" t="s">
        <v>319</v>
      </c>
      <c r="C150" s="41" t="s">
        <v>203</v>
      </c>
      <c r="D150" s="53">
        <v>1</v>
      </c>
      <c r="E150" s="43">
        <v>60</v>
      </c>
      <c r="F150" s="138" t="s">
        <v>733</v>
      </c>
    </row>
    <row r="151" spans="1:6" x14ac:dyDescent="0.25">
      <c r="A151" s="54">
        <v>14</v>
      </c>
      <c r="B151" s="36" t="s">
        <v>320</v>
      </c>
      <c r="C151" s="41" t="s">
        <v>318</v>
      </c>
      <c r="D151" s="53">
        <v>30</v>
      </c>
      <c r="E151" s="43">
        <v>360</v>
      </c>
      <c r="F151" s="138" t="s">
        <v>733</v>
      </c>
    </row>
    <row r="152" spans="1:6" x14ac:dyDescent="0.25">
      <c r="A152" s="54">
        <v>15</v>
      </c>
      <c r="B152" s="44" t="s">
        <v>321</v>
      </c>
      <c r="C152" s="41" t="s">
        <v>318</v>
      </c>
      <c r="D152" s="47">
        <v>10</v>
      </c>
      <c r="E152" s="39">
        <v>730</v>
      </c>
      <c r="F152" s="138" t="s">
        <v>733</v>
      </c>
    </row>
    <row r="153" spans="1:6" x14ac:dyDescent="0.25">
      <c r="A153" s="54">
        <v>16</v>
      </c>
      <c r="B153" s="36" t="s">
        <v>322</v>
      </c>
      <c r="C153" s="41" t="s">
        <v>180</v>
      </c>
      <c r="D153" s="53">
        <v>1</v>
      </c>
      <c r="E153" s="43">
        <v>194.41</v>
      </c>
      <c r="F153" s="138" t="s">
        <v>733</v>
      </c>
    </row>
    <row r="154" spans="1:6" x14ac:dyDescent="0.25">
      <c r="A154" s="54">
        <v>17</v>
      </c>
      <c r="B154" s="36" t="s">
        <v>323</v>
      </c>
      <c r="C154" s="41" t="s">
        <v>180</v>
      </c>
      <c r="D154" s="53">
        <v>5</v>
      </c>
      <c r="E154" s="43">
        <v>700</v>
      </c>
      <c r="F154" s="138" t="s">
        <v>733</v>
      </c>
    </row>
    <row r="155" spans="1:6" x14ac:dyDescent="0.25">
      <c r="A155" s="54">
        <v>18</v>
      </c>
      <c r="B155" s="36" t="s">
        <v>324</v>
      </c>
      <c r="C155" s="41" t="s">
        <v>180</v>
      </c>
      <c r="D155" s="53">
        <v>2</v>
      </c>
      <c r="E155" s="43">
        <v>59.52</v>
      </c>
      <c r="F155" s="138" t="s">
        <v>733</v>
      </c>
    </row>
    <row r="156" spans="1:6" x14ac:dyDescent="0.25">
      <c r="A156" s="54">
        <v>19</v>
      </c>
      <c r="B156" s="44" t="s">
        <v>325</v>
      </c>
      <c r="C156" s="41" t="s">
        <v>180</v>
      </c>
      <c r="D156" s="47">
        <v>5</v>
      </c>
      <c r="E156" s="39">
        <v>245</v>
      </c>
      <c r="F156" s="138" t="s">
        <v>733</v>
      </c>
    </row>
    <row r="157" spans="1:6" ht="28.5" x14ac:dyDescent="0.25">
      <c r="A157" s="54">
        <v>20</v>
      </c>
      <c r="B157" s="44" t="s">
        <v>326</v>
      </c>
      <c r="C157" s="41" t="s">
        <v>327</v>
      </c>
      <c r="D157" s="53">
        <v>5</v>
      </c>
      <c r="E157" s="45">
        <v>15500</v>
      </c>
      <c r="F157" s="138" t="s">
        <v>733</v>
      </c>
    </row>
    <row r="158" spans="1:6" x14ac:dyDescent="0.25">
      <c r="A158" s="54">
        <v>21</v>
      </c>
      <c r="B158" s="36" t="s">
        <v>328</v>
      </c>
      <c r="C158" s="41" t="s">
        <v>180</v>
      </c>
      <c r="D158" s="53">
        <v>1</v>
      </c>
      <c r="E158" s="43">
        <v>975.57</v>
      </c>
      <c r="F158" s="138" t="s">
        <v>733</v>
      </c>
    </row>
    <row r="159" spans="1:6" x14ac:dyDescent="0.25">
      <c r="A159" s="54">
        <v>22</v>
      </c>
      <c r="B159" s="36" t="s">
        <v>329</v>
      </c>
      <c r="C159" s="41" t="s">
        <v>180</v>
      </c>
      <c r="D159" s="53">
        <v>11</v>
      </c>
      <c r="E159" s="43">
        <v>755.5</v>
      </c>
      <c r="F159" s="138" t="s">
        <v>733</v>
      </c>
    </row>
    <row r="160" spans="1:6" x14ac:dyDescent="0.25">
      <c r="A160" s="54">
        <v>23</v>
      </c>
      <c r="B160" s="36" t="s">
        <v>330</v>
      </c>
      <c r="C160" s="41" t="s">
        <v>180</v>
      </c>
      <c r="D160" s="53">
        <v>11</v>
      </c>
      <c r="E160" s="43">
        <v>989</v>
      </c>
      <c r="F160" s="138" t="s">
        <v>733</v>
      </c>
    </row>
    <row r="161" spans="1:6" x14ac:dyDescent="0.25">
      <c r="A161" s="54">
        <v>24</v>
      </c>
      <c r="B161" s="36" t="s">
        <v>331</v>
      </c>
      <c r="C161" s="41" t="s">
        <v>327</v>
      </c>
      <c r="D161" s="53">
        <v>10</v>
      </c>
      <c r="E161" s="45">
        <v>1735</v>
      </c>
      <c r="F161" s="138" t="s">
        <v>733</v>
      </c>
    </row>
    <row r="162" spans="1:6" x14ac:dyDescent="0.25">
      <c r="A162" s="54">
        <v>25</v>
      </c>
      <c r="B162" s="36" t="s">
        <v>332</v>
      </c>
      <c r="C162" s="41" t="s">
        <v>180</v>
      </c>
      <c r="D162" s="53">
        <v>18</v>
      </c>
      <c r="E162" s="45">
        <v>1485.96</v>
      </c>
      <c r="F162" s="138" t="s">
        <v>733</v>
      </c>
    </row>
    <row r="163" spans="1:6" x14ac:dyDescent="0.25">
      <c r="A163" s="54">
        <v>26</v>
      </c>
      <c r="B163" s="36" t="s">
        <v>333</v>
      </c>
      <c r="C163" s="41" t="s">
        <v>203</v>
      </c>
      <c r="D163" s="53">
        <v>2</v>
      </c>
      <c r="E163" s="43">
        <v>110</v>
      </c>
      <c r="F163" s="138" t="s">
        <v>733</v>
      </c>
    </row>
    <row r="164" spans="1:6" ht="18" customHeight="1" x14ac:dyDescent="0.25">
      <c r="A164" s="54">
        <v>27</v>
      </c>
      <c r="B164" s="44" t="s">
        <v>334</v>
      </c>
      <c r="C164" s="41" t="s">
        <v>180</v>
      </c>
      <c r="D164" s="47">
        <v>1</v>
      </c>
      <c r="E164" s="39">
        <v>254</v>
      </c>
      <c r="F164" s="138" t="s">
        <v>733</v>
      </c>
    </row>
    <row r="165" spans="1:6" ht="28.5" x14ac:dyDescent="0.25">
      <c r="A165" s="54">
        <v>28</v>
      </c>
      <c r="B165" s="44" t="s">
        <v>335</v>
      </c>
      <c r="C165" s="41" t="s">
        <v>180</v>
      </c>
      <c r="D165" s="53">
        <v>1</v>
      </c>
      <c r="E165" s="43">
        <v>793</v>
      </c>
      <c r="F165" s="138" t="s">
        <v>733</v>
      </c>
    </row>
    <row r="166" spans="1:6" x14ac:dyDescent="0.25">
      <c r="A166" s="54">
        <v>29</v>
      </c>
      <c r="B166" s="36" t="s">
        <v>336</v>
      </c>
      <c r="C166" s="41" t="s">
        <v>180</v>
      </c>
      <c r="D166" s="53">
        <v>10</v>
      </c>
      <c r="E166" s="45">
        <v>1659.17</v>
      </c>
      <c r="F166" s="138" t="s">
        <v>733</v>
      </c>
    </row>
    <row r="167" spans="1:6" x14ac:dyDescent="0.25">
      <c r="A167" s="54">
        <v>30</v>
      </c>
      <c r="B167" s="36" t="s">
        <v>337</v>
      </c>
      <c r="C167" s="41" t="s">
        <v>180</v>
      </c>
      <c r="D167" s="53">
        <v>7</v>
      </c>
      <c r="E167" s="43">
        <v>553.51</v>
      </c>
      <c r="F167" s="138" t="s">
        <v>733</v>
      </c>
    </row>
    <row r="168" spans="1:6" x14ac:dyDescent="0.25">
      <c r="A168" s="54">
        <v>31</v>
      </c>
      <c r="B168" s="36" t="s">
        <v>338</v>
      </c>
      <c r="C168" s="41" t="s">
        <v>180</v>
      </c>
      <c r="D168" s="53">
        <v>26</v>
      </c>
      <c r="E168" s="43">
        <v>156.99</v>
      </c>
      <c r="F168" s="138" t="s">
        <v>733</v>
      </c>
    </row>
    <row r="169" spans="1:6" s="16" customFormat="1" x14ac:dyDescent="0.25">
      <c r="A169" s="54">
        <v>32</v>
      </c>
      <c r="B169" s="36" t="s">
        <v>340</v>
      </c>
      <c r="C169" s="41" t="s">
        <v>180</v>
      </c>
      <c r="D169" s="53">
        <v>20</v>
      </c>
      <c r="E169" s="45">
        <v>5140</v>
      </c>
      <c r="F169" s="138" t="s">
        <v>733</v>
      </c>
    </row>
    <row r="170" spans="1:6" x14ac:dyDescent="0.25">
      <c r="A170" s="54">
        <v>33</v>
      </c>
      <c r="B170" s="36" t="s">
        <v>339</v>
      </c>
      <c r="C170" s="41" t="s">
        <v>180</v>
      </c>
      <c r="D170" s="53">
        <v>1</v>
      </c>
      <c r="E170" s="43">
        <v>186</v>
      </c>
      <c r="F170" s="138" t="s">
        <v>733</v>
      </c>
    </row>
    <row r="171" spans="1:6" x14ac:dyDescent="0.25">
      <c r="A171" s="54">
        <v>34</v>
      </c>
      <c r="B171" s="36" t="s">
        <v>339</v>
      </c>
      <c r="C171" s="41" t="s">
        <v>180</v>
      </c>
      <c r="D171" s="53">
        <v>8</v>
      </c>
      <c r="E171" s="45">
        <v>1970.54</v>
      </c>
      <c r="F171" s="138" t="s">
        <v>733</v>
      </c>
    </row>
    <row r="172" spans="1:6" s="16" customFormat="1" x14ac:dyDescent="0.25">
      <c r="A172" s="54">
        <v>35</v>
      </c>
      <c r="B172" s="44" t="s">
        <v>348</v>
      </c>
      <c r="C172" s="41" t="s">
        <v>180</v>
      </c>
      <c r="D172" s="47">
        <v>2</v>
      </c>
      <c r="E172" s="39">
        <v>399.88</v>
      </c>
      <c r="F172" s="138" t="s">
        <v>733</v>
      </c>
    </row>
    <row r="173" spans="1:6" x14ac:dyDescent="0.25">
      <c r="A173" s="54">
        <v>36</v>
      </c>
      <c r="B173" s="36" t="s">
        <v>338</v>
      </c>
      <c r="C173" s="41" t="s">
        <v>180</v>
      </c>
      <c r="D173" s="53">
        <v>10</v>
      </c>
      <c r="E173" s="43">
        <v>132.5</v>
      </c>
      <c r="F173" s="138" t="s">
        <v>733</v>
      </c>
    </row>
    <row r="174" spans="1:6" x14ac:dyDescent="0.25">
      <c r="A174" s="54">
        <v>37</v>
      </c>
      <c r="B174" s="36" t="s">
        <v>525</v>
      </c>
      <c r="C174" s="41" t="s">
        <v>180</v>
      </c>
      <c r="D174" s="53">
        <v>1</v>
      </c>
      <c r="E174" s="43">
        <v>260.89</v>
      </c>
      <c r="F174" s="138" t="s">
        <v>733</v>
      </c>
    </row>
    <row r="175" spans="1:6" x14ac:dyDescent="0.25">
      <c r="A175" s="54">
        <v>38</v>
      </c>
      <c r="B175" s="36" t="s">
        <v>341</v>
      </c>
      <c r="C175" s="41" t="s">
        <v>203</v>
      </c>
      <c r="D175" s="53">
        <v>4</v>
      </c>
      <c r="E175" s="45">
        <v>3596</v>
      </c>
      <c r="F175" s="138" t="s">
        <v>733</v>
      </c>
    </row>
    <row r="176" spans="1:6" x14ac:dyDescent="0.25">
      <c r="A176" s="54">
        <v>39</v>
      </c>
      <c r="B176" s="36" t="s">
        <v>341</v>
      </c>
      <c r="C176" s="41" t="s">
        <v>180</v>
      </c>
      <c r="D176" s="53">
        <v>20</v>
      </c>
      <c r="E176" s="43">
        <v>360</v>
      </c>
      <c r="F176" s="138" t="s">
        <v>733</v>
      </c>
    </row>
    <row r="177" spans="1:6" s="16" customFormat="1" x14ac:dyDescent="0.25">
      <c r="A177" s="54">
        <v>40</v>
      </c>
      <c r="B177" s="55" t="s">
        <v>341</v>
      </c>
      <c r="C177" s="37" t="s">
        <v>203</v>
      </c>
      <c r="D177" s="47">
        <v>1</v>
      </c>
      <c r="E177" s="39">
        <v>211</v>
      </c>
      <c r="F177" s="138" t="s">
        <v>733</v>
      </c>
    </row>
    <row r="178" spans="1:6" x14ac:dyDescent="0.25">
      <c r="A178" s="54">
        <v>41</v>
      </c>
      <c r="B178" s="44" t="s">
        <v>323</v>
      </c>
      <c r="C178" s="41" t="s">
        <v>180</v>
      </c>
      <c r="D178" s="47">
        <v>6</v>
      </c>
      <c r="E178" s="40">
        <v>1483.56</v>
      </c>
      <c r="F178" s="138" t="s">
        <v>733</v>
      </c>
    </row>
    <row r="179" spans="1:6" x14ac:dyDescent="0.25">
      <c r="A179" s="54">
        <v>42</v>
      </c>
      <c r="B179" s="44" t="s">
        <v>324</v>
      </c>
      <c r="C179" s="41" t="s">
        <v>180</v>
      </c>
      <c r="D179" s="47">
        <v>25</v>
      </c>
      <c r="E179" s="39">
        <v>473.75</v>
      </c>
      <c r="F179" s="138" t="s">
        <v>733</v>
      </c>
    </row>
    <row r="180" spans="1:6" x14ac:dyDescent="0.25">
      <c r="A180" s="54">
        <v>43</v>
      </c>
      <c r="B180" s="44" t="s">
        <v>342</v>
      </c>
      <c r="C180" s="41" t="s">
        <v>180</v>
      </c>
      <c r="D180" s="47">
        <v>14</v>
      </c>
      <c r="E180" s="39">
        <v>586.9</v>
      </c>
      <c r="F180" s="138" t="s">
        <v>733</v>
      </c>
    </row>
    <row r="181" spans="1:6" x14ac:dyDescent="0.25">
      <c r="A181" s="54">
        <v>44</v>
      </c>
      <c r="B181" s="36" t="s">
        <v>325</v>
      </c>
      <c r="C181" s="41" t="s">
        <v>180</v>
      </c>
      <c r="D181" s="53">
        <v>3</v>
      </c>
      <c r="E181" s="43">
        <v>123.3</v>
      </c>
      <c r="F181" s="138" t="s">
        <v>733</v>
      </c>
    </row>
    <row r="182" spans="1:6" x14ac:dyDescent="0.25">
      <c r="A182" s="54">
        <v>45</v>
      </c>
      <c r="B182" s="36" t="s">
        <v>317</v>
      </c>
      <c r="C182" s="41" t="s">
        <v>318</v>
      </c>
      <c r="D182" s="53">
        <v>50</v>
      </c>
      <c r="E182" s="45">
        <v>1010</v>
      </c>
      <c r="F182" s="138" t="s">
        <v>733</v>
      </c>
    </row>
    <row r="183" spans="1:6" x14ac:dyDescent="0.25">
      <c r="A183" s="54">
        <v>46</v>
      </c>
      <c r="B183" s="36" t="s">
        <v>343</v>
      </c>
      <c r="C183" s="41" t="s">
        <v>203</v>
      </c>
      <c r="D183" s="53">
        <v>2</v>
      </c>
      <c r="E183" s="45">
        <v>2198</v>
      </c>
      <c r="F183" s="138" t="s">
        <v>733</v>
      </c>
    </row>
    <row r="184" spans="1:6" x14ac:dyDescent="0.25">
      <c r="A184" s="54">
        <v>47</v>
      </c>
      <c r="B184" s="36" t="s">
        <v>344</v>
      </c>
      <c r="C184" s="41" t="s">
        <v>318</v>
      </c>
      <c r="D184" s="53">
        <v>12</v>
      </c>
      <c r="E184" s="43">
        <f>814.92+185.69</f>
        <v>1000.6099999999999</v>
      </c>
      <c r="F184" s="138" t="s">
        <v>733</v>
      </c>
    </row>
    <row r="185" spans="1:6" s="16" customFormat="1" x14ac:dyDescent="0.25">
      <c r="A185" s="54">
        <v>48</v>
      </c>
      <c r="B185" s="36" t="s">
        <v>514</v>
      </c>
      <c r="C185" s="41" t="s">
        <v>180</v>
      </c>
      <c r="D185" s="53">
        <v>1</v>
      </c>
      <c r="E185" s="43">
        <v>473.52</v>
      </c>
      <c r="F185" s="138" t="s">
        <v>733</v>
      </c>
    </row>
    <row r="186" spans="1:6" ht="28.5" x14ac:dyDescent="0.25">
      <c r="A186" s="54">
        <v>49</v>
      </c>
      <c r="B186" s="56" t="s">
        <v>526</v>
      </c>
      <c r="C186" s="41" t="s">
        <v>180</v>
      </c>
      <c r="D186" s="53">
        <v>10</v>
      </c>
      <c r="E186" s="45">
        <v>4810</v>
      </c>
      <c r="F186" s="138" t="s">
        <v>733</v>
      </c>
    </row>
    <row r="187" spans="1:6" x14ac:dyDescent="0.25">
      <c r="A187" s="54">
        <v>50</v>
      </c>
      <c r="B187" s="57" t="s">
        <v>345</v>
      </c>
      <c r="C187" s="41" t="s">
        <v>180</v>
      </c>
      <c r="D187" s="53">
        <v>5</v>
      </c>
      <c r="E187" s="43">
        <v>346.5</v>
      </c>
      <c r="F187" s="138" t="s">
        <v>733</v>
      </c>
    </row>
    <row r="188" spans="1:6" x14ac:dyDescent="0.25">
      <c r="A188" s="54">
        <v>51</v>
      </c>
      <c r="B188" s="44" t="s">
        <v>346</v>
      </c>
      <c r="C188" s="41" t="s">
        <v>180</v>
      </c>
      <c r="D188" s="47">
        <v>2</v>
      </c>
      <c r="E188" s="39">
        <v>599.98</v>
      </c>
      <c r="F188" s="138" t="s">
        <v>733</v>
      </c>
    </row>
    <row r="189" spans="1:6" x14ac:dyDescent="0.25">
      <c r="A189" s="54">
        <v>52</v>
      </c>
      <c r="B189" s="44" t="s">
        <v>347</v>
      </c>
      <c r="C189" s="41" t="s">
        <v>180</v>
      </c>
      <c r="D189" s="47">
        <v>2</v>
      </c>
      <c r="E189" s="39">
        <v>419.98</v>
      </c>
      <c r="F189" s="138" t="s">
        <v>733</v>
      </c>
    </row>
    <row r="190" spans="1:6" x14ac:dyDescent="0.25">
      <c r="A190" s="54">
        <v>53</v>
      </c>
      <c r="B190" s="44" t="s">
        <v>332</v>
      </c>
      <c r="C190" s="41" t="s">
        <v>180</v>
      </c>
      <c r="D190" s="47">
        <v>2</v>
      </c>
      <c r="E190" s="39">
        <v>179.98</v>
      </c>
      <c r="F190" s="138" t="s">
        <v>733</v>
      </c>
    </row>
    <row r="191" spans="1:6" x14ac:dyDescent="0.25">
      <c r="A191" s="54">
        <v>54</v>
      </c>
      <c r="B191" s="36" t="s">
        <v>349</v>
      </c>
      <c r="C191" s="41" t="s">
        <v>180</v>
      </c>
      <c r="D191" s="53">
        <v>3</v>
      </c>
      <c r="E191" s="43">
        <v>741</v>
      </c>
      <c r="F191" s="138" t="s">
        <v>733</v>
      </c>
    </row>
    <row r="192" spans="1:6" x14ac:dyDescent="0.25">
      <c r="A192" s="54">
        <v>55</v>
      </c>
      <c r="B192" s="36" t="s">
        <v>350</v>
      </c>
      <c r="C192" s="41" t="s">
        <v>203</v>
      </c>
      <c r="D192" s="53">
        <v>7</v>
      </c>
      <c r="E192" s="43">
        <v>699.51</v>
      </c>
      <c r="F192" s="138" t="s">
        <v>733</v>
      </c>
    </row>
    <row r="193" spans="1:6" x14ac:dyDescent="0.25">
      <c r="A193" s="54">
        <v>56</v>
      </c>
      <c r="B193" s="36" t="s">
        <v>351</v>
      </c>
      <c r="C193" s="41" t="s">
        <v>203</v>
      </c>
      <c r="D193" s="53">
        <v>3</v>
      </c>
      <c r="E193" s="43">
        <v>351</v>
      </c>
      <c r="F193" s="138" t="s">
        <v>733</v>
      </c>
    </row>
    <row r="194" spans="1:6" s="16" customFormat="1" x14ac:dyDescent="0.25">
      <c r="A194" s="54">
        <v>57</v>
      </c>
      <c r="B194" s="36" t="s">
        <v>513</v>
      </c>
      <c r="C194" s="41" t="s">
        <v>203</v>
      </c>
      <c r="D194" s="53">
        <v>14</v>
      </c>
      <c r="E194" s="43">
        <v>1156.42</v>
      </c>
      <c r="F194" s="138" t="s">
        <v>733</v>
      </c>
    </row>
    <row r="195" spans="1:6" x14ac:dyDescent="0.25">
      <c r="A195" s="54">
        <v>58</v>
      </c>
      <c r="B195" s="36" t="s">
        <v>352</v>
      </c>
      <c r="C195" s="41" t="s">
        <v>203</v>
      </c>
      <c r="D195" s="53">
        <v>7</v>
      </c>
      <c r="E195" s="45">
        <v>1543.52</v>
      </c>
      <c r="F195" s="138" t="s">
        <v>733</v>
      </c>
    </row>
    <row r="196" spans="1:6" x14ac:dyDescent="0.25">
      <c r="A196" s="54">
        <v>59</v>
      </c>
      <c r="B196" s="55" t="s">
        <v>519</v>
      </c>
      <c r="C196" s="37" t="s">
        <v>180</v>
      </c>
      <c r="D196" s="47">
        <v>1</v>
      </c>
      <c r="E196" s="58">
        <v>596.26</v>
      </c>
      <c r="F196" s="138" t="s">
        <v>733</v>
      </c>
    </row>
    <row r="197" spans="1:6" x14ac:dyDescent="0.25">
      <c r="A197" s="219"/>
      <c r="B197" s="213" t="s">
        <v>353</v>
      </c>
      <c r="C197" s="203"/>
      <c r="D197" s="221"/>
      <c r="E197" s="216">
        <f>SUM(E199:E215)</f>
        <v>44820.45</v>
      </c>
      <c r="F197" s="209"/>
    </row>
    <row r="198" spans="1:6" x14ac:dyDescent="0.25">
      <c r="A198" s="219"/>
      <c r="B198" s="220"/>
      <c r="C198" s="204"/>
      <c r="D198" s="222"/>
      <c r="E198" s="223"/>
      <c r="F198" s="210"/>
    </row>
    <row r="199" spans="1:6" ht="28.5" x14ac:dyDescent="0.25">
      <c r="A199" s="35">
        <v>1</v>
      </c>
      <c r="B199" s="44" t="s">
        <v>532</v>
      </c>
      <c r="C199" s="41" t="s">
        <v>180</v>
      </c>
      <c r="D199" s="53">
        <v>6</v>
      </c>
      <c r="E199" s="45">
        <v>14461.87</v>
      </c>
      <c r="F199" s="260" t="s">
        <v>745</v>
      </c>
    </row>
    <row r="200" spans="1:6" ht="28.5" x14ac:dyDescent="0.25">
      <c r="A200" s="35">
        <v>2</v>
      </c>
      <c r="B200" s="44" t="s">
        <v>533</v>
      </c>
      <c r="C200" s="41" t="s">
        <v>180</v>
      </c>
      <c r="D200" s="53">
        <v>2</v>
      </c>
      <c r="E200" s="45">
        <v>8620.91</v>
      </c>
      <c r="F200" s="262"/>
    </row>
    <row r="201" spans="1:6" ht="28.5" x14ac:dyDescent="0.25">
      <c r="A201" s="35">
        <v>3</v>
      </c>
      <c r="B201" s="44" t="s">
        <v>534</v>
      </c>
      <c r="C201" s="41" t="s">
        <v>180</v>
      </c>
      <c r="D201" s="47">
        <v>1</v>
      </c>
      <c r="E201" s="40">
        <v>3529.59</v>
      </c>
      <c r="F201" s="262"/>
    </row>
    <row r="202" spans="1:6" ht="28.5" x14ac:dyDescent="0.25">
      <c r="A202" s="35">
        <v>4</v>
      </c>
      <c r="B202" s="44" t="s">
        <v>530</v>
      </c>
      <c r="C202" s="41" t="s">
        <v>180</v>
      </c>
      <c r="D202" s="53">
        <v>1</v>
      </c>
      <c r="E202" s="45">
        <v>4500</v>
      </c>
      <c r="F202" s="262"/>
    </row>
    <row r="203" spans="1:6" x14ac:dyDescent="0.25">
      <c r="A203" s="35">
        <v>5</v>
      </c>
      <c r="B203" s="36" t="s">
        <v>354</v>
      </c>
      <c r="C203" s="41" t="s">
        <v>180</v>
      </c>
      <c r="D203" s="53">
        <v>2</v>
      </c>
      <c r="E203" s="43">
        <v>62</v>
      </c>
      <c r="F203" s="262"/>
    </row>
    <row r="204" spans="1:6" x14ac:dyDescent="0.25">
      <c r="A204" s="35">
        <v>6</v>
      </c>
      <c r="B204" s="36" t="s">
        <v>355</v>
      </c>
      <c r="C204" s="41" t="s">
        <v>180</v>
      </c>
      <c r="D204" s="53">
        <v>1</v>
      </c>
      <c r="E204" s="43">
        <v>179</v>
      </c>
      <c r="F204" s="262"/>
    </row>
    <row r="205" spans="1:6" x14ac:dyDescent="0.25">
      <c r="A205" s="35">
        <v>7</v>
      </c>
      <c r="B205" s="44" t="s">
        <v>356</v>
      </c>
      <c r="C205" s="41" t="s">
        <v>180</v>
      </c>
      <c r="D205" s="47">
        <v>7</v>
      </c>
      <c r="E205" s="39">
        <v>437.3</v>
      </c>
      <c r="F205" s="262"/>
    </row>
    <row r="206" spans="1:6" x14ac:dyDescent="0.25">
      <c r="A206" s="35">
        <v>8</v>
      </c>
      <c r="B206" s="36" t="s">
        <v>357</v>
      </c>
      <c r="C206" s="41" t="s">
        <v>298</v>
      </c>
      <c r="D206" s="53">
        <v>1.8</v>
      </c>
      <c r="E206" s="43">
        <v>424</v>
      </c>
      <c r="F206" s="262"/>
    </row>
    <row r="207" spans="1:6" x14ac:dyDescent="0.25">
      <c r="A207" s="35">
        <v>9</v>
      </c>
      <c r="B207" s="36" t="s">
        <v>358</v>
      </c>
      <c r="C207" s="41" t="s">
        <v>359</v>
      </c>
      <c r="D207" s="53">
        <v>1</v>
      </c>
      <c r="E207" s="43">
        <v>166.72</v>
      </c>
      <c r="F207" s="262"/>
    </row>
    <row r="208" spans="1:6" ht="28.5" x14ac:dyDescent="0.25">
      <c r="A208" s="35">
        <v>10</v>
      </c>
      <c r="B208" s="44" t="s">
        <v>360</v>
      </c>
      <c r="C208" s="41" t="s">
        <v>180</v>
      </c>
      <c r="D208" s="53">
        <v>1</v>
      </c>
      <c r="E208" s="43">
        <v>528</v>
      </c>
      <c r="F208" s="262"/>
    </row>
    <row r="209" spans="1:6" ht="28.5" x14ac:dyDescent="0.25">
      <c r="A209" s="35">
        <v>11</v>
      </c>
      <c r="B209" s="44" t="s">
        <v>361</v>
      </c>
      <c r="C209" s="41" t="s">
        <v>180</v>
      </c>
      <c r="D209" s="53">
        <v>1</v>
      </c>
      <c r="E209" s="43">
        <v>542</v>
      </c>
      <c r="F209" s="262"/>
    </row>
    <row r="210" spans="1:6" ht="29.25" x14ac:dyDescent="0.25">
      <c r="A210" s="35">
        <v>12</v>
      </c>
      <c r="B210" s="59" t="s">
        <v>535</v>
      </c>
      <c r="C210" s="41" t="s">
        <v>180</v>
      </c>
      <c r="D210" s="53">
        <v>1</v>
      </c>
      <c r="E210" s="45">
        <v>2383.63</v>
      </c>
      <c r="F210" s="262"/>
    </row>
    <row r="211" spans="1:6" x14ac:dyDescent="0.25">
      <c r="A211" s="35">
        <v>13</v>
      </c>
      <c r="B211" s="36" t="s">
        <v>362</v>
      </c>
      <c r="C211" s="41" t="s">
        <v>298</v>
      </c>
      <c r="D211" s="53">
        <v>0.9</v>
      </c>
      <c r="E211" s="43">
        <v>212</v>
      </c>
      <c r="F211" s="262"/>
    </row>
    <row r="212" spans="1:6" x14ac:dyDescent="0.25">
      <c r="A212" s="35">
        <v>14</v>
      </c>
      <c r="B212" s="44" t="s">
        <v>363</v>
      </c>
      <c r="C212" s="41" t="s">
        <v>298</v>
      </c>
      <c r="D212" s="47">
        <v>13.5</v>
      </c>
      <c r="E212" s="40">
        <v>3150</v>
      </c>
      <c r="F212" s="262"/>
    </row>
    <row r="213" spans="1:6" ht="28.5" x14ac:dyDescent="0.25">
      <c r="A213" s="35">
        <v>15</v>
      </c>
      <c r="B213" s="44" t="s">
        <v>364</v>
      </c>
      <c r="C213" s="41" t="s">
        <v>180</v>
      </c>
      <c r="D213" s="53">
        <v>8</v>
      </c>
      <c r="E213" s="45">
        <v>3288</v>
      </c>
      <c r="F213" s="262"/>
    </row>
    <row r="214" spans="1:6" x14ac:dyDescent="0.25">
      <c r="A214" s="35">
        <v>16</v>
      </c>
      <c r="B214" s="36" t="s">
        <v>365</v>
      </c>
      <c r="C214" s="41" t="s">
        <v>298</v>
      </c>
      <c r="D214" s="53">
        <v>12</v>
      </c>
      <c r="E214" s="45">
        <v>2288</v>
      </c>
      <c r="F214" s="262"/>
    </row>
    <row r="215" spans="1:6" x14ac:dyDescent="0.25">
      <c r="A215" s="35">
        <v>17</v>
      </c>
      <c r="B215" s="36" t="s">
        <v>366</v>
      </c>
      <c r="C215" s="60" t="s">
        <v>180</v>
      </c>
      <c r="D215" s="61">
        <v>1</v>
      </c>
      <c r="E215" s="62">
        <v>47.43</v>
      </c>
      <c r="F215" s="261"/>
    </row>
    <row r="216" spans="1:6" x14ac:dyDescent="0.25">
      <c r="A216" s="219"/>
      <c r="B216" s="213" t="s">
        <v>367</v>
      </c>
      <c r="C216" s="203"/>
      <c r="D216" s="221"/>
      <c r="E216" s="216">
        <f>SUM(E218:E220)</f>
        <v>5390.0199999999995</v>
      </c>
      <c r="F216" s="209"/>
    </row>
    <row r="217" spans="1:6" x14ac:dyDescent="0.25">
      <c r="A217" s="219"/>
      <c r="B217" s="220"/>
      <c r="C217" s="204"/>
      <c r="D217" s="222"/>
      <c r="E217" s="223"/>
      <c r="F217" s="210"/>
    </row>
    <row r="218" spans="1:6" x14ac:dyDescent="0.25">
      <c r="A218" s="35">
        <v>1</v>
      </c>
      <c r="B218" s="36" t="s">
        <v>368</v>
      </c>
      <c r="C218" s="41" t="s">
        <v>327</v>
      </c>
      <c r="D218" s="53">
        <v>51.14</v>
      </c>
      <c r="E218" s="45">
        <v>2280.8200000000002</v>
      </c>
      <c r="F218" s="263" t="s">
        <v>746</v>
      </c>
    </row>
    <row r="219" spans="1:6" x14ac:dyDescent="0.25">
      <c r="A219" s="35">
        <v>2</v>
      </c>
      <c r="B219" s="36" t="s">
        <v>369</v>
      </c>
      <c r="C219" s="41" t="s">
        <v>180</v>
      </c>
      <c r="D219" s="53">
        <v>3</v>
      </c>
      <c r="E219" s="45">
        <v>2190</v>
      </c>
      <c r="F219" s="264"/>
    </row>
    <row r="220" spans="1:6" x14ac:dyDescent="0.25">
      <c r="A220" s="35">
        <v>3</v>
      </c>
      <c r="B220" s="46" t="s">
        <v>370</v>
      </c>
      <c r="C220" s="41" t="s">
        <v>180</v>
      </c>
      <c r="D220" s="53">
        <v>2</v>
      </c>
      <c r="E220" s="43">
        <v>919.2</v>
      </c>
      <c r="F220" s="265"/>
    </row>
    <row r="221" spans="1:6" x14ac:dyDescent="0.25">
      <c r="A221" s="219"/>
      <c r="B221" s="213" t="s">
        <v>371</v>
      </c>
      <c r="C221" s="203"/>
      <c r="D221" s="221"/>
      <c r="E221" s="216">
        <f>SUM(E223:F248)</f>
        <v>14488.469999999998</v>
      </c>
      <c r="F221" s="209"/>
    </row>
    <row r="222" spans="1:6" x14ac:dyDescent="0.25">
      <c r="A222" s="219"/>
      <c r="B222" s="220"/>
      <c r="C222" s="204"/>
      <c r="D222" s="222"/>
      <c r="E222" s="223"/>
      <c r="F222" s="210"/>
    </row>
    <row r="223" spans="1:6" x14ac:dyDescent="0.25">
      <c r="A223" s="35">
        <v>1</v>
      </c>
      <c r="B223" s="36" t="s">
        <v>372</v>
      </c>
      <c r="C223" s="41" t="s">
        <v>373</v>
      </c>
      <c r="D223" s="53">
        <v>3</v>
      </c>
      <c r="E223" s="43">
        <v>104.97</v>
      </c>
      <c r="F223" s="138" t="s">
        <v>733</v>
      </c>
    </row>
    <row r="224" spans="1:6" x14ac:dyDescent="0.25">
      <c r="A224" s="35">
        <v>2</v>
      </c>
      <c r="B224" s="44" t="s">
        <v>374</v>
      </c>
      <c r="C224" s="41" t="s">
        <v>373</v>
      </c>
      <c r="D224" s="47">
        <v>31</v>
      </c>
      <c r="E224" s="40">
        <v>7463</v>
      </c>
      <c r="F224" s="138" t="s">
        <v>733</v>
      </c>
    </row>
    <row r="225" spans="1:6" x14ac:dyDescent="0.25">
      <c r="A225" s="35">
        <v>3</v>
      </c>
      <c r="B225" s="36" t="s">
        <v>375</v>
      </c>
      <c r="C225" s="41" t="s">
        <v>180</v>
      </c>
      <c r="D225" s="53">
        <v>6</v>
      </c>
      <c r="E225" s="43">
        <v>186.6</v>
      </c>
      <c r="F225" s="138" t="s">
        <v>733</v>
      </c>
    </row>
    <row r="226" spans="1:6" x14ac:dyDescent="0.25">
      <c r="A226" s="35">
        <v>4</v>
      </c>
      <c r="B226" s="36" t="s">
        <v>375</v>
      </c>
      <c r="C226" s="41" t="s">
        <v>180</v>
      </c>
      <c r="D226" s="53">
        <v>17</v>
      </c>
      <c r="E226" s="43">
        <v>524</v>
      </c>
      <c r="F226" s="138" t="s">
        <v>733</v>
      </c>
    </row>
    <row r="227" spans="1:6" x14ac:dyDescent="0.25">
      <c r="A227" s="35">
        <v>5</v>
      </c>
      <c r="B227" s="36" t="s">
        <v>200</v>
      </c>
      <c r="C227" s="41" t="s">
        <v>180</v>
      </c>
      <c r="D227" s="53">
        <v>2</v>
      </c>
      <c r="E227" s="43">
        <v>248.99</v>
      </c>
      <c r="F227" s="138" t="s">
        <v>733</v>
      </c>
    </row>
    <row r="228" spans="1:6" x14ac:dyDescent="0.25">
      <c r="A228" s="35">
        <v>6</v>
      </c>
      <c r="B228" s="36" t="s">
        <v>376</v>
      </c>
      <c r="C228" s="41" t="s">
        <v>180</v>
      </c>
      <c r="D228" s="53">
        <v>15</v>
      </c>
      <c r="E228" s="43">
        <v>444.5</v>
      </c>
      <c r="F228" s="138" t="s">
        <v>733</v>
      </c>
    </row>
    <row r="229" spans="1:6" x14ac:dyDescent="0.25">
      <c r="A229" s="35">
        <v>7</v>
      </c>
      <c r="B229" s="36" t="s">
        <v>377</v>
      </c>
      <c r="C229" s="41" t="s">
        <v>203</v>
      </c>
      <c r="D229" s="53">
        <v>13</v>
      </c>
      <c r="E229" s="43">
        <v>626.32000000000005</v>
      </c>
      <c r="F229" s="138" t="s">
        <v>733</v>
      </c>
    </row>
    <row r="230" spans="1:6" s="16" customFormat="1" x14ac:dyDescent="0.25">
      <c r="A230" s="35"/>
      <c r="B230" s="36" t="s">
        <v>512</v>
      </c>
      <c r="C230" s="41" t="s">
        <v>180</v>
      </c>
      <c r="D230" s="53">
        <v>4</v>
      </c>
      <c r="E230" s="43">
        <v>212</v>
      </c>
      <c r="F230" s="138" t="s">
        <v>733</v>
      </c>
    </row>
    <row r="231" spans="1:6" x14ac:dyDescent="0.25">
      <c r="A231" s="35">
        <v>8</v>
      </c>
      <c r="B231" s="36" t="s">
        <v>378</v>
      </c>
      <c r="C231" s="41" t="s">
        <v>203</v>
      </c>
      <c r="D231" s="53">
        <v>2</v>
      </c>
      <c r="E231" s="43">
        <v>429.6</v>
      </c>
      <c r="F231" s="138" t="s">
        <v>733</v>
      </c>
    </row>
    <row r="232" spans="1:6" x14ac:dyDescent="0.25">
      <c r="A232" s="35">
        <v>9</v>
      </c>
      <c r="B232" s="36" t="s">
        <v>379</v>
      </c>
      <c r="C232" s="41" t="s">
        <v>180</v>
      </c>
      <c r="D232" s="53">
        <v>2</v>
      </c>
      <c r="E232" s="43">
        <v>184.18</v>
      </c>
      <c r="F232" s="138" t="s">
        <v>733</v>
      </c>
    </row>
    <row r="233" spans="1:6" x14ac:dyDescent="0.25">
      <c r="A233" s="35">
        <v>10</v>
      </c>
      <c r="B233" s="36" t="s">
        <v>380</v>
      </c>
      <c r="C233" s="41" t="s">
        <v>180</v>
      </c>
      <c r="D233" s="53">
        <v>1</v>
      </c>
      <c r="E233" s="43">
        <v>40</v>
      </c>
      <c r="F233" s="138" t="s">
        <v>733</v>
      </c>
    </row>
    <row r="234" spans="1:6" x14ac:dyDescent="0.25">
      <c r="A234" s="35">
        <v>11</v>
      </c>
      <c r="B234" s="36" t="s">
        <v>381</v>
      </c>
      <c r="C234" s="41" t="s">
        <v>180</v>
      </c>
      <c r="D234" s="53">
        <v>2</v>
      </c>
      <c r="E234" s="43">
        <v>97</v>
      </c>
      <c r="F234" s="138" t="s">
        <v>733</v>
      </c>
    </row>
    <row r="235" spans="1:6" x14ac:dyDescent="0.25">
      <c r="A235" s="35">
        <v>12</v>
      </c>
      <c r="B235" s="36" t="s">
        <v>382</v>
      </c>
      <c r="C235" s="41" t="s">
        <v>180</v>
      </c>
      <c r="D235" s="53">
        <v>2</v>
      </c>
      <c r="E235" s="43">
        <v>352</v>
      </c>
      <c r="F235" s="138" t="s">
        <v>733</v>
      </c>
    </row>
    <row r="236" spans="1:6" x14ac:dyDescent="0.25">
      <c r="A236" s="35">
        <v>13</v>
      </c>
      <c r="B236" s="36" t="s">
        <v>383</v>
      </c>
      <c r="C236" s="41" t="s">
        <v>180</v>
      </c>
      <c r="D236" s="53">
        <v>2</v>
      </c>
      <c r="E236" s="43">
        <v>159.97999999999999</v>
      </c>
      <c r="F236" s="138" t="s">
        <v>733</v>
      </c>
    </row>
    <row r="237" spans="1:6" x14ac:dyDescent="0.25">
      <c r="A237" s="35">
        <v>14</v>
      </c>
      <c r="B237" s="36" t="s">
        <v>384</v>
      </c>
      <c r="C237" s="41" t="s">
        <v>180</v>
      </c>
      <c r="D237" s="53">
        <v>16</v>
      </c>
      <c r="E237" s="43">
        <v>423.94</v>
      </c>
      <c r="F237" s="138" t="s">
        <v>733</v>
      </c>
    </row>
    <row r="238" spans="1:6" x14ac:dyDescent="0.25">
      <c r="A238" s="35">
        <v>15</v>
      </c>
      <c r="B238" s="44" t="s">
        <v>385</v>
      </c>
      <c r="C238" s="41" t="s">
        <v>180</v>
      </c>
      <c r="D238" s="47">
        <v>1</v>
      </c>
      <c r="E238" s="39">
        <v>158.99</v>
      </c>
      <c r="F238" s="138" t="s">
        <v>733</v>
      </c>
    </row>
    <row r="239" spans="1:6" x14ac:dyDescent="0.25">
      <c r="A239" s="35">
        <v>16</v>
      </c>
      <c r="B239" s="36" t="s">
        <v>386</v>
      </c>
      <c r="C239" s="41" t="s">
        <v>180</v>
      </c>
      <c r="D239" s="53">
        <v>2</v>
      </c>
      <c r="E239" s="43">
        <v>246</v>
      </c>
      <c r="F239" s="138" t="s">
        <v>733</v>
      </c>
    </row>
    <row r="240" spans="1:6" x14ac:dyDescent="0.25">
      <c r="A240" s="35">
        <v>17</v>
      </c>
      <c r="B240" s="36" t="s">
        <v>387</v>
      </c>
      <c r="C240" s="41" t="s">
        <v>203</v>
      </c>
      <c r="D240" s="53">
        <v>3</v>
      </c>
      <c r="E240" s="43">
        <v>82.8</v>
      </c>
      <c r="F240" s="138" t="s">
        <v>733</v>
      </c>
    </row>
    <row r="241" spans="1:6" x14ac:dyDescent="0.25">
      <c r="A241" s="35">
        <v>18</v>
      </c>
      <c r="B241" s="44" t="s">
        <v>388</v>
      </c>
      <c r="C241" s="41" t="s">
        <v>180</v>
      </c>
      <c r="D241" s="47">
        <v>2</v>
      </c>
      <c r="E241" s="39">
        <v>79.98</v>
      </c>
      <c r="F241" s="138" t="s">
        <v>733</v>
      </c>
    </row>
    <row r="242" spans="1:6" x14ac:dyDescent="0.25">
      <c r="A242" s="35">
        <v>19</v>
      </c>
      <c r="B242" s="36" t="s">
        <v>389</v>
      </c>
      <c r="C242" s="41" t="s">
        <v>180</v>
      </c>
      <c r="D242" s="53">
        <v>1</v>
      </c>
      <c r="E242" s="43">
        <v>253.49</v>
      </c>
      <c r="F242" s="138" t="s">
        <v>733</v>
      </c>
    </row>
    <row r="243" spans="1:6" x14ac:dyDescent="0.25">
      <c r="A243" s="35">
        <v>20</v>
      </c>
      <c r="B243" s="36" t="s">
        <v>390</v>
      </c>
      <c r="C243" s="41" t="s">
        <v>203</v>
      </c>
      <c r="D243" s="53">
        <v>1</v>
      </c>
      <c r="E243" s="43">
        <v>90</v>
      </c>
      <c r="F243" s="138" t="s">
        <v>733</v>
      </c>
    </row>
    <row r="244" spans="1:6" x14ac:dyDescent="0.25">
      <c r="A244" s="35">
        <v>21</v>
      </c>
      <c r="B244" s="36" t="s">
        <v>391</v>
      </c>
      <c r="C244" s="41" t="s">
        <v>180</v>
      </c>
      <c r="D244" s="53">
        <v>1</v>
      </c>
      <c r="E244" s="43">
        <v>113</v>
      </c>
      <c r="F244" s="138" t="s">
        <v>733</v>
      </c>
    </row>
    <row r="245" spans="1:6" x14ac:dyDescent="0.25">
      <c r="A245" s="35">
        <v>22</v>
      </c>
      <c r="B245" s="36" t="s">
        <v>392</v>
      </c>
      <c r="C245" s="41" t="s">
        <v>180</v>
      </c>
      <c r="D245" s="53">
        <v>1</v>
      </c>
      <c r="E245" s="43">
        <v>113</v>
      </c>
      <c r="F245" s="138" t="s">
        <v>733</v>
      </c>
    </row>
    <row r="246" spans="1:6" x14ac:dyDescent="0.25">
      <c r="A246" s="35">
        <v>23</v>
      </c>
      <c r="B246" s="36" t="s">
        <v>393</v>
      </c>
      <c r="C246" s="41" t="s">
        <v>203</v>
      </c>
      <c r="D246" s="53">
        <v>3</v>
      </c>
      <c r="E246" s="43">
        <v>353.97</v>
      </c>
      <c r="F246" s="138" t="s">
        <v>733</v>
      </c>
    </row>
    <row r="247" spans="1:6" x14ac:dyDescent="0.25">
      <c r="A247" s="35">
        <v>24</v>
      </c>
      <c r="B247" s="36" t="s">
        <v>394</v>
      </c>
      <c r="C247" s="41" t="s">
        <v>180</v>
      </c>
      <c r="D247" s="53">
        <v>1</v>
      </c>
      <c r="E247" s="45">
        <v>1457.06</v>
      </c>
      <c r="F247" s="138" t="s">
        <v>733</v>
      </c>
    </row>
    <row r="248" spans="1:6" x14ac:dyDescent="0.25">
      <c r="A248" s="35">
        <v>25</v>
      </c>
      <c r="B248" s="50" t="s">
        <v>395</v>
      </c>
      <c r="C248" s="41" t="s">
        <v>180</v>
      </c>
      <c r="D248" s="53">
        <v>1</v>
      </c>
      <c r="E248" s="43">
        <v>43.1</v>
      </c>
      <c r="F248" s="138" t="s">
        <v>733</v>
      </c>
    </row>
    <row r="249" spans="1:6" x14ac:dyDescent="0.25">
      <c r="A249" s="219"/>
      <c r="B249" s="232" t="s">
        <v>396</v>
      </c>
      <c r="C249" s="226"/>
      <c r="D249" s="203"/>
      <c r="E249" s="216">
        <f>SUM(E251:E267)</f>
        <v>33770.920000000006</v>
      </c>
      <c r="F249" s="209"/>
    </row>
    <row r="250" spans="1:6" x14ac:dyDescent="0.25">
      <c r="A250" s="219"/>
      <c r="B250" s="233"/>
      <c r="C250" s="227"/>
      <c r="D250" s="204"/>
      <c r="E250" s="223"/>
      <c r="F250" s="210"/>
    </row>
    <row r="251" spans="1:6" x14ac:dyDescent="0.25">
      <c r="A251" s="35">
        <v>1</v>
      </c>
      <c r="B251" s="36" t="s">
        <v>397</v>
      </c>
      <c r="C251" s="41" t="s">
        <v>180</v>
      </c>
      <c r="D251" s="53">
        <v>1</v>
      </c>
      <c r="E251" s="43">
        <v>240.42</v>
      </c>
      <c r="F251" s="138" t="s">
        <v>733</v>
      </c>
    </row>
    <row r="252" spans="1:6" x14ac:dyDescent="0.25">
      <c r="A252" s="35">
        <v>2</v>
      </c>
      <c r="B252" s="36" t="s">
        <v>398</v>
      </c>
      <c r="C252" s="41" t="s">
        <v>180</v>
      </c>
      <c r="D252" s="53">
        <v>5</v>
      </c>
      <c r="E252" s="45">
        <v>1409.96</v>
      </c>
      <c r="F252" s="138" t="s">
        <v>733</v>
      </c>
    </row>
    <row r="253" spans="1:6" x14ac:dyDescent="0.25">
      <c r="A253" s="35">
        <v>3</v>
      </c>
      <c r="B253" s="36" t="s">
        <v>399</v>
      </c>
      <c r="C253" s="41" t="s">
        <v>180</v>
      </c>
      <c r="D253" s="53">
        <v>11</v>
      </c>
      <c r="E253" s="45">
        <v>1129</v>
      </c>
      <c r="F253" s="138" t="s">
        <v>733</v>
      </c>
    </row>
    <row r="254" spans="1:6" x14ac:dyDescent="0.25">
      <c r="A254" s="35">
        <v>4</v>
      </c>
      <c r="B254" s="36" t="s">
        <v>400</v>
      </c>
      <c r="C254" s="41" t="s">
        <v>180</v>
      </c>
      <c r="D254" s="53">
        <v>4</v>
      </c>
      <c r="E254" s="43">
        <v>807.2</v>
      </c>
      <c r="F254" s="138" t="s">
        <v>733</v>
      </c>
    </row>
    <row r="255" spans="1:6" x14ac:dyDescent="0.25">
      <c r="A255" s="35">
        <v>5</v>
      </c>
      <c r="B255" s="36" t="s">
        <v>401</v>
      </c>
      <c r="C255" s="41" t="s">
        <v>180</v>
      </c>
      <c r="D255" s="53">
        <v>1</v>
      </c>
      <c r="E255" s="45">
        <v>1111</v>
      </c>
      <c r="F255" s="138" t="s">
        <v>733</v>
      </c>
    </row>
    <row r="256" spans="1:6" x14ac:dyDescent="0.25">
      <c r="A256" s="35">
        <v>6</v>
      </c>
      <c r="B256" s="36" t="s">
        <v>402</v>
      </c>
      <c r="C256" s="41" t="s">
        <v>180</v>
      </c>
      <c r="D256" s="53">
        <v>9</v>
      </c>
      <c r="E256" s="45">
        <v>3346.94</v>
      </c>
      <c r="F256" s="138" t="s">
        <v>733</v>
      </c>
    </row>
    <row r="257" spans="1:6" x14ac:dyDescent="0.25">
      <c r="A257" s="35">
        <v>7</v>
      </c>
      <c r="B257" s="36" t="s">
        <v>404</v>
      </c>
      <c r="C257" s="41" t="s">
        <v>180</v>
      </c>
      <c r="D257" s="53">
        <v>1</v>
      </c>
      <c r="E257" s="43">
        <v>255.83</v>
      </c>
      <c r="F257" s="138" t="s">
        <v>733</v>
      </c>
    </row>
    <row r="258" spans="1:6" x14ac:dyDescent="0.25">
      <c r="A258" s="35">
        <v>8</v>
      </c>
      <c r="B258" s="36" t="s">
        <v>405</v>
      </c>
      <c r="C258" s="41" t="s">
        <v>180</v>
      </c>
      <c r="D258" s="53">
        <v>4</v>
      </c>
      <c r="E258" s="43">
        <v>40.92</v>
      </c>
      <c r="F258" s="138" t="s">
        <v>733</v>
      </c>
    </row>
    <row r="259" spans="1:6" x14ac:dyDescent="0.25">
      <c r="A259" s="35">
        <v>9</v>
      </c>
      <c r="B259" s="36" t="s">
        <v>406</v>
      </c>
      <c r="C259" s="41" t="s">
        <v>180</v>
      </c>
      <c r="D259" s="53">
        <v>16</v>
      </c>
      <c r="E259" s="45">
        <v>16807.009999999998</v>
      </c>
      <c r="F259" s="138" t="s">
        <v>733</v>
      </c>
    </row>
    <row r="260" spans="1:6" x14ac:dyDescent="0.25">
      <c r="A260" s="35">
        <v>10</v>
      </c>
      <c r="B260" s="36" t="s">
        <v>289</v>
      </c>
      <c r="C260" s="41" t="s">
        <v>203</v>
      </c>
      <c r="D260" s="53">
        <v>14</v>
      </c>
      <c r="E260" s="45">
        <v>1429.65</v>
      </c>
      <c r="F260" s="138" t="s">
        <v>733</v>
      </c>
    </row>
    <row r="261" spans="1:6" x14ac:dyDescent="0.25">
      <c r="A261" s="35">
        <v>11</v>
      </c>
      <c r="B261" s="36" t="s">
        <v>292</v>
      </c>
      <c r="C261" s="41" t="s">
        <v>180</v>
      </c>
      <c r="D261" s="53">
        <v>8</v>
      </c>
      <c r="E261" s="43">
        <v>547.97</v>
      </c>
      <c r="F261" s="138" t="s">
        <v>733</v>
      </c>
    </row>
    <row r="262" spans="1:6" s="16" customFormat="1" x14ac:dyDescent="0.25">
      <c r="A262" s="35">
        <v>12</v>
      </c>
      <c r="B262" s="36" t="s">
        <v>299</v>
      </c>
      <c r="C262" s="41" t="s">
        <v>180</v>
      </c>
      <c r="D262" s="53">
        <v>2</v>
      </c>
      <c r="E262" s="43">
        <v>156.32</v>
      </c>
      <c r="F262" s="138" t="s">
        <v>733</v>
      </c>
    </row>
    <row r="263" spans="1:6" x14ac:dyDescent="0.25">
      <c r="A263" s="35">
        <v>13</v>
      </c>
      <c r="B263" s="36" t="s">
        <v>407</v>
      </c>
      <c r="C263" s="41" t="s">
        <v>180</v>
      </c>
      <c r="D263" s="53">
        <v>2</v>
      </c>
      <c r="E263" s="45">
        <v>2406.2399999999998</v>
      </c>
      <c r="F263" s="138" t="s">
        <v>733</v>
      </c>
    </row>
    <row r="264" spans="1:6" x14ac:dyDescent="0.25">
      <c r="A264" s="35">
        <v>14</v>
      </c>
      <c r="B264" s="44" t="s">
        <v>408</v>
      </c>
      <c r="C264" s="37" t="s">
        <v>180</v>
      </c>
      <c r="D264" s="47">
        <v>3</v>
      </c>
      <c r="E264" s="40">
        <v>2229.54</v>
      </c>
      <c r="F264" s="138" t="s">
        <v>733</v>
      </c>
    </row>
    <row r="265" spans="1:6" x14ac:dyDescent="0.25">
      <c r="A265" s="35">
        <v>15</v>
      </c>
      <c r="B265" s="36" t="s">
        <v>398</v>
      </c>
      <c r="C265" s="41" t="s">
        <v>180</v>
      </c>
      <c r="D265" s="53">
        <v>4</v>
      </c>
      <c r="E265" s="45">
        <v>1718.98</v>
      </c>
      <c r="F265" s="138" t="s">
        <v>733</v>
      </c>
    </row>
    <row r="266" spans="1:6" x14ac:dyDescent="0.25">
      <c r="A266" s="35">
        <v>16</v>
      </c>
      <c r="B266" s="36" t="s">
        <v>409</v>
      </c>
      <c r="C266" s="41" t="s">
        <v>180</v>
      </c>
      <c r="D266" s="53">
        <v>4</v>
      </c>
      <c r="E266" s="43">
        <v>109.76</v>
      </c>
      <c r="F266" s="138" t="s">
        <v>733</v>
      </c>
    </row>
    <row r="267" spans="1:6" s="16" customFormat="1" x14ac:dyDescent="0.25">
      <c r="A267" s="35">
        <v>17</v>
      </c>
      <c r="B267" s="36" t="s">
        <v>290</v>
      </c>
      <c r="C267" s="41" t="s">
        <v>203</v>
      </c>
      <c r="D267" s="53">
        <v>2</v>
      </c>
      <c r="E267" s="43">
        <v>24.18</v>
      </c>
      <c r="F267" s="138" t="s">
        <v>733</v>
      </c>
    </row>
    <row r="268" spans="1:6" x14ac:dyDescent="0.25">
      <c r="A268" s="219"/>
      <c r="B268" s="201" t="s">
        <v>761</v>
      </c>
      <c r="C268" s="203"/>
      <c r="D268" s="221"/>
      <c r="E268" s="216">
        <f>SUM(E270:E286)</f>
        <v>33028.979999999996</v>
      </c>
      <c r="F268" s="209"/>
    </row>
    <row r="269" spans="1:6" x14ac:dyDescent="0.25">
      <c r="A269" s="219"/>
      <c r="B269" s="202"/>
      <c r="C269" s="204"/>
      <c r="D269" s="222"/>
      <c r="E269" s="223"/>
      <c r="F269" s="210"/>
    </row>
    <row r="270" spans="1:6" ht="28.5" x14ac:dyDescent="0.25">
      <c r="A270" s="35">
        <v>1</v>
      </c>
      <c r="B270" s="44" t="s">
        <v>410</v>
      </c>
      <c r="C270" s="41" t="s">
        <v>180</v>
      </c>
      <c r="D270" s="53">
        <v>3</v>
      </c>
      <c r="E270" s="45">
        <v>1110</v>
      </c>
      <c r="F270" s="141" t="s">
        <v>747</v>
      </c>
    </row>
    <row r="271" spans="1:6" x14ac:dyDescent="0.25">
      <c r="A271" s="35">
        <v>2</v>
      </c>
      <c r="B271" s="36" t="s">
        <v>411</v>
      </c>
      <c r="C271" s="41" t="s">
        <v>180</v>
      </c>
      <c r="D271" s="53">
        <v>2</v>
      </c>
      <c r="E271" s="43">
        <v>720</v>
      </c>
      <c r="F271" s="141" t="s">
        <v>747</v>
      </c>
    </row>
    <row r="272" spans="1:6" ht="28.5" x14ac:dyDescent="0.25">
      <c r="A272" s="35">
        <v>3</v>
      </c>
      <c r="B272" s="44" t="s">
        <v>515</v>
      </c>
      <c r="C272" s="41" t="s">
        <v>180</v>
      </c>
      <c r="D272" s="53">
        <v>5</v>
      </c>
      <c r="E272" s="45">
        <v>2080</v>
      </c>
      <c r="F272" s="141" t="s">
        <v>747</v>
      </c>
    </row>
    <row r="273" spans="1:21" x14ac:dyDescent="0.25">
      <c r="A273" s="35">
        <v>4</v>
      </c>
      <c r="B273" s="36" t="s">
        <v>516</v>
      </c>
      <c r="C273" s="41" t="s">
        <v>180</v>
      </c>
      <c r="D273" s="53">
        <v>2</v>
      </c>
      <c r="E273" s="43">
        <v>798</v>
      </c>
      <c r="F273" s="141" t="s">
        <v>747</v>
      </c>
    </row>
    <row r="274" spans="1:21" x14ac:dyDescent="0.25">
      <c r="A274" s="35">
        <v>5</v>
      </c>
      <c r="B274" s="36" t="s">
        <v>517</v>
      </c>
      <c r="C274" s="41" t="s">
        <v>180</v>
      </c>
      <c r="D274" s="53">
        <v>1</v>
      </c>
      <c r="E274" s="43">
        <v>726</v>
      </c>
      <c r="F274" s="141" t="s">
        <v>747</v>
      </c>
    </row>
    <row r="275" spans="1:21" x14ac:dyDescent="0.25">
      <c r="A275" s="35">
        <v>6</v>
      </c>
      <c r="B275" s="36" t="s">
        <v>520</v>
      </c>
      <c r="C275" s="41" t="s">
        <v>180</v>
      </c>
      <c r="D275" s="53">
        <v>2</v>
      </c>
      <c r="E275" s="43">
        <v>766</v>
      </c>
      <c r="F275" s="141" t="s">
        <v>747</v>
      </c>
    </row>
    <row r="276" spans="1:21" ht="28.5" x14ac:dyDescent="0.25">
      <c r="A276" s="35">
        <v>8</v>
      </c>
      <c r="B276" s="44" t="s">
        <v>518</v>
      </c>
      <c r="C276" s="41" t="s">
        <v>180</v>
      </c>
      <c r="D276" s="53">
        <v>2</v>
      </c>
      <c r="E276" s="43">
        <v>939</v>
      </c>
      <c r="F276" s="141" t="s">
        <v>747</v>
      </c>
    </row>
    <row r="277" spans="1:21" x14ac:dyDescent="0.25">
      <c r="A277" s="35">
        <v>9</v>
      </c>
      <c r="B277" s="36" t="s">
        <v>411</v>
      </c>
      <c r="C277" s="41" t="s">
        <v>180</v>
      </c>
      <c r="D277" s="53">
        <v>1</v>
      </c>
      <c r="E277" s="43">
        <v>350</v>
      </c>
      <c r="F277" s="141" t="s">
        <v>747</v>
      </c>
    </row>
    <row r="278" spans="1:21" ht="45" customHeight="1" x14ac:dyDescent="0.25">
      <c r="A278" s="35">
        <v>10</v>
      </c>
      <c r="B278" s="36" t="s">
        <v>412</v>
      </c>
      <c r="C278" s="41" t="s">
        <v>180</v>
      </c>
      <c r="D278" s="53">
        <v>3</v>
      </c>
      <c r="E278" s="45">
        <v>16170</v>
      </c>
      <c r="F278" s="260" t="s">
        <v>748</v>
      </c>
    </row>
    <row r="279" spans="1:21" x14ac:dyDescent="0.25">
      <c r="A279" s="35">
        <v>11</v>
      </c>
      <c r="B279" s="36" t="s">
        <v>413</v>
      </c>
      <c r="C279" s="41" t="s">
        <v>180</v>
      </c>
      <c r="D279" s="53">
        <v>2</v>
      </c>
      <c r="E279" s="45">
        <v>1770.98</v>
      </c>
      <c r="F279" s="262"/>
    </row>
    <row r="280" spans="1:21" x14ac:dyDescent="0.25">
      <c r="A280" s="35">
        <v>12</v>
      </c>
      <c r="B280" s="36" t="s">
        <v>414</v>
      </c>
      <c r="C280" s="41" t="s">
        <v>180</v>
      </c>
      <c r="D280" s="53">
        <v>1</v>
      </c>
      <c r="E280" s="43">
        <v>249</v>
      </c>
      <c r="F280" s="261"/>
    </row>
    <row r="281" spans="1:21" x14ac:dyDescent="0.25">
      <c r="A281" s="35">
        <v>13</v>
      </c>
      <c r="B281" s="36" t="s">
        <v>415</v>
      </c>
      <c r="C281" s="41" t="s">
        <v>180</v>
      </c>
      <c r="D281" s="53">
        <v>1</v>
      </c>
      <c r="E281" s="45">
        <v>1690</v>
      </c>
      <c r="F281" s="138" t="s">
        <v>775</v>
      </c>
      <c r="U281" s="16"/>
    </row>
    <row r="282" spans="1:21" x14ac:dyDescent="0.25">
      <c r="A282" s="35">
        <v>14</v>
      </c>
      <c r="B282" s="36" t="s">
        <v>416</v>
      </c>
      <c r="C282" s="41" t="s">
        <v>180</v>
      </c>
      <c r="D282" s="53">
        <v>1</v>
      </c>
      <c r="E282" s="45">
        <v>4190</v>
      </c>
      <c r="F282" s="260" t="s">
        <v>418</v>
      </c>
    </row>
    <row r="283" spans="1:21" ht="15" customHeight="1" x14ac:dyDescent="0.25">
      <c r="A283" s="35">
        <v>15</v>
      </c>
      <c r="B283" s="36" t="s">
        <v>417</v>
      </c>
      <c r="C283" s="41" t="s">
        <v>180</v>
      </c>
      <c r="D283" s="53">
        <v>1</v>
      </c>
      <c r="E283" s="45">
        <v>390</v>
      </c>
      <c r="F283" s="262"/>
    </row>
    <row r="284" spans="1:21" x14ac:dyDescent="0.25">
      <c r="A284" s="35">
        <v>16</v>
      </c>
      <c r="B284" s="36" t="s">
        <v>419</v>
      </c>
      <c r="C284" s="41" t="s">
        <v>180</v>
      </c>
      <c r="D284" s="53">
        <v>1</v>
      </c>
      <c r="E284" s="45">
        <v>350</v>
      </c>
      <c r="F284" s="262"/>
    </row>
    <row r="285" spans="1:21" x14ac:dyDescent="0.25">
      <c r="A285" s="35">
        <v>17</v>
      </c>
      <c r="B285" s="36" t="s">
        <v>420</v>
      </c>
      <c r="C285" s="41" t="s">
        <v>180</v>
      </c>
      <c r="D285" s="53">
        <v>1</v>
      </c>
      <c r="E285" s="45">
        <v>350</v>
      </c>
      <c r="F285" s="262"/>
    </row>
    <row r="286" spans="1:21" x14ac:dyDescent="0.25">
      <c r="A286" s="35">
        <v>18</v>
      </c>
      <c r="B286" s="36" t="s">
        <v>421</v>
      </c>
      <c r="C286" s="41" t="s">
        <v>180</v>
      </c>
      <c r="D286" s="53">
        <v>1</v>
      </c>
      <c r="E286" s="45">
        <v>380</v>
      </c>
      <c r="F286" s="261"/>
    </row>
    <row r="287" spans="1:21" x14ac:dyDescent="0.25">
      <c r="A287" s="219"/>
      <c r="B287" s="224" t="s">
        <v>422</v>
      </c>
      <c r="C287" s="226"/>
      <c r="D287" s="226"/>
      <c r="E287" s="228">
        <f>SUM(E289:E293)</f>
        <v>70264.41</v>
      </c>
      <c r="F287" s="209"/>
    </row>
    <row r="288" spans="1:21" x14ac:dyDescent="0.25">
      <c r="A288" s="219"/>
      <c r="B288" s="225"/>
      <c r="C288" s="227"/>
      <c r="D288" s="227"/>
      <c r="E288" s="229"/>
      <c r="F288" s="210"/>
    </row>
    <row r="289" spans="1:6" x14ac:dyDescent="0.25">
      <c r="A289" s="35">
        <v>1</v>
      </c>
      <c r="B289" s="44" t="s">
        <v>701</v>
      </c>
      <c r="C289" s="41" t="s">
        <v>423</v>
      </c>
      <c r="D289" s="53">
        <v>1</v>
      </c>
      <c r="E289" s="45">
        <v>28000</v>
      </c>
      <c r="F289" s="138" t="s">
        <v>753</v>
      </c>
    </row>
    <row r="290" spans="1:6" x14ac:dyDescent="0.25">
      <c r="A290" s="35">
        <v>2</v>
      </c>
      <c r="B290" s="36" t="s">
        <v>424</v>
      </c>
      <c r="C290" s="41" t="s">
        <v>180</v>
      </c>
      <c r="D290" s="53">
        <v>1</v>
      </c>
      <c r="E290" s="45">
        <v>36958.800000000003</v>
      </c>
      <c r="F290" s="138" t="s">
        <v>754</v>
      </c>
    </row>
    <row r="291" spans="1:6" ht="30" x14ac:dyDescent="0.25">
      <c r="A291" s="35">
        <v>3</v>
      </c>
      <c r="B291" s="36" t="s">
        <v>425</v>
      </c>
      <c r="C291" s="41" t="s">
        <v>180</v>
      </c>
      <c r="D291" s="53">
        <v>1</v>
      </c>
      <c r="E291" s="45">
        <v>3283</v>
      </c>
      <c r="F291" s="139" t="s">
        <v>751</v>
      </c>
    </row>
    <row r="292" spans="1:6" x14ac:dyDescent="0.25">
      <c r="A292" s="35">
        <v>4</v>
      </c>
      <c r="B292" s="36" t="s">
        <v>426</v>
      </c>
      <c r="C292" s="41" t="s">
        <v>180</v>
      </c>
      <c r="D292" s="53">
        <v>1</v>
      </c>
      <c r="E292" s="43">
        <v>999</v>
      </c>
      <c r="F292" s="138" t="s">
        <v>749</v>
      </c>
    </row>
    <row r="293" spans="1:6" x14ac:dyDescent="0.25">
      <c r="A293" s="35">
        <v>5</v>
      </c>
      <c r="B293" s="36" t="s">
        <v>427</v>
      </c>
      <c r="C293" s="41" t="s">
        <v>180</v>
      </c>
      <c r="D293" s="53">
        <v>1</v>
      </c>
      <c r="E293" s="45">
        <v>1023.61</v>
      </c>
      <c r="F293" s="138" t="s">
        <v>752</v>
      </c>
    </row>
    <row r="294" spans="1:6" x14ac:dyDescent="0.25">
      <c r="A294" s="219"/>
      <c r="B294" s="224" t="s">
        <v>428</v>
      </c>
      <c r="C294" s="226"/>
      <c r="D294" s="226"/>
      <c r="E294" s="228">
        <f>SUM(E296:E301)</f>
        <v>48714.19</v>
      </c>
      <c r="F294" s="209"/>
    </row>
    <row r="295" spans="1:6" x14ac:dyDescent="0.25">
      <c r="A295" s="219"/>
      <c r="B295" s="225"/>
      <c r="C295" s="227"/>
      <c r="D295" s="227"/>
      <c r="E295" s="229"/>
      <c r="F295" s="210"/>
    </row>
    <row r="296" spans="1:6" x14ac:dyDescent="0.25">
      <c r="A296" s="35">
        <v>1</v>
      </c>
      <c r="B296" s="36" t="s">
        <v>429</v>
      </c>
      <c r="C296" s="41" t="s">
        <v>180</v>
      </c>
      <c r="D296" s="53">
        <v>1</v>
      </c>
      <c r="E296" s="45">
        <v>5434</v>
      </c>
      <c r="F296" s="138" t="s">
        <v>755</v>
      </c>
    </row>
    <row r="297" spans="1:6" x14ac:dyDescent="0.25">
      <c r="A297" s="35">
        <v>2</v>
      </c>
      <c r="B297" s="36" t="s">
        <v>429</v>
      </c>
      <c r="C297" s="41" t="s">
        <v>180</v>
      </c>
      <c r="D297" s="53">
        <v>1</v>
      </c>
      <c r="E297" s="45">
        <v>11999</v>
      </c>
      <c r="F297" s="138" t="s">
        <v>750</v>
      </c>
    </row>
    <row r="298" spans="1:6" ht="30" x14ac:dyDescent="0.25">
      <c r="A298" s="35">
        <v>3</v>
      </c>
      <c r="B298" s="36" t="s">
        <v>430</v>
      </c>
      <c r="C298" s="41" t="s">
        <v>180</v>
      </c>
      <c r="D298" s="53">
        <v>1</v>
      </c>
      <c r="E298" s="45">
        <v>3334.44</v>
      </c>
      <c r="F298" s="139" t="s">
        <v>756</v>
      </c>
    </row>
    <row r="299" spans="1:6" x14ac:dyDescent="0.25">
      <c r="A299" s="35">
        <v>4</v>
      </c>
      <c r="B299" s="36" t="s">
        <v>431</v>
      </c>
      <c r="C299" s="41" t="s">
        <v>180</v>
      </c>
      <c r="D299" s="53">
        <v>1</v>
      </c>
      <c r="E299" s="45">
        <v>2173</v>
      </c>
      <c r="F299" s="138" t="s">
        <v>749</v>
      </c>
    </row>
    <row r="300" spans="1:6" x14ac:dyDescent="0.25">
      <c r="A300" s="35">
        <v>5</v>
      </c>
      <c r="B300" s="36" t="s">
        <v>432</v>
      </c>
      <c r="C300" s="41" t="s">
        <v>180</v>
      </c>
      <c r="D300" s="53">
        <v>1</v>
      </c>
      <c r="E300" s="45">
        <v>24542.42</v>
      </c>
      <c r="F300" s="199" t="s">
        <v>757</v>
      </c>
    </row>
    <row r="301" spans="1:6" x14ac:dyDescent="0.25">
      <c r="A301" s="35">
        <v>6</v>
      </c>
      <c r="B301" s="36" t="s">
        <v>433</v>
      </c>
      <c r="C301" s="41" t="s">
        <v>180</v>
      </c>
      <c r="D301" s="53">
        <v>1</v>
      </c>
      <c r="E301" s="45">
        <v>1231.33</v>
      </c>
      <c r="F301" s="200"/>
    </row>
    <row r="302" spans="1:6" x14ac:dyDescent="0.25">
      <c r="A302" s="219"/>
      <c r="B302" s="224" t="s">
        <v>434</v>
      </c>
      <c r="C302" s="226"/>
      <c r="D302" s="226"/>
      <c r="E302" s="230">
        <f>SUM(E304:E344)</f>
        <v>42311.630000000005</v>
      </c>
      <c r="F302" s="209"/>
    </row>
    <row r="303" spans="1:6" x14ac:dyDescent="0.25">
      <c r="A303" s="219"/>
      <c r="B303" s="225"/>
      <c r="C303" s="227"/>
      <c r="D303" s="227"/>
      <c r="E303" s="231"/>
      <c r="F303" s="210"/>
    </row>
    <row r="304" spans="1:6" x14ac:dyDescent="0.25">
      <c r="A304" s="35">
        <v>1</v>
      </c>
      <c r="B304" s="36" t="s">
        <v>285</v>
      </c>
      <c r="C304" s="41" t="s">
        <v>180</v>
      </c>
      <c r="D304" s="53">
        <v>3</v>
      </c>
      <c r="E304" s="43">
        <v>390.71</v>
      </c>
      <c r="F304" s="138" t="s">
        <v>733</v>
      </c>
    </row>
    <row r="305" spans="1:6" s="16" customFormat="1" x14ac:dyDescent="0.25">
      <c r="A305" s="35">
        <v>2</v>
      </c>
      <c r="B305" s="36" t="s">
        <v>285</v>
      </c>
      <c r="C305" s="41" t="s">
        <v>180</v>
      </c>
      <c r="D305" s="53">
        <v>1</v>
      </c>
      <c r="E305" s="43">
        <v>199.57</v>
      </c>
      <c r="F305" s="138" t="s">
        <v>733</v>
      </c>
    </row>
    <row r="306" spans="1:6" x14ac:dyDescent="0.25">
      <c r="A306" s="35">
        <v>3</v>
      </c>
      <c r="B306" s="36" t="s">
        <v>183</v>
      </c>
      <c r="C306" s="41" t="s">
        <v>180</v>
      </c>
      <c r="D306" s="53">
        <v>4</v>
      </c>
      <c r="E306" s="43">
        <v>464.52</v>
      </c>
      <c r="F306" s="138" t="s">
        <v>733</v>
      </c>
    </row>
    <row r="307" spans="1:6" x14ac:dyDescent="0.25">
      <c r="A307" s="35">
        <v>4</v>
      </c>
      <c r="B307" s="36" t="s">
        <v>435</v>
      </c>
      <c r="C307" s="41" t="s">
        <v>180</v>
      </c>
      <c r="D307" s="53">
        <v>4</v>
      </c>
      <c r="E307" s="43">
        <v>130.76</v>
      </c>
      <c r="F307" s="138" t="s">
        <v>733</v>
      </c>
    </row>
    <row r="308" spans="1:6" x14ac:dyDescent="0.25">
      <c r="A308" s="35">
        <v>5</v>
      </c>
      <c r="B308" s="36" t="s">
        <v>436</v>
      </c>
      <c r="C308" s="41" t="s">
        <v>180</v>
      </c>
      <c r="D308" s="53">
        <v>6</v>
      </c>
      <c r="E308" s="43">
        <v>463.39</v>
      </c>
      <c r="F308" s="138" t="s">
        <v>733</v>
      </c>
    </row>
    <row r="309" spans="1:6" x14ac:dyDescent="0.25">
      <c r="A309" s="35">
        <v>6</v>
      </c>
      <c r="B309" s="36" t="s">
        <v>437</v>
      </c>
      <c r="C309" s="41" t="s">
        <v>180</v>
      </c>
      <c r="D309" s="53">
        <v>1</v>
      </c>
      <c r="E309" s="43">
        <v>204.63</v>
      </c>
      <c r="F309" s="138" t="s">
        <v>733</v>
      </c>
    </row>
    <row r="310" spans="1:6" x14ac:dyDescent="0.25">
      <c r="A310" s="35">
        <v>7</v>
      </c>
      <c r="B310" s="36" t="s">
        <v>438</v>
      </c>
      <c r="C310" s="41" t="s">
        <v>180</v>
      </c>
      <c r="D310" s="53">
        <v>1</v>
      </c>
      <c r="E310" s="43">
        <v>333.91</v>
      </c>
      <c r="F310" s="138" t="s">
        <v>733</v>
      </c>
    </row>
    <row r="311" spans="1:6" x14ac:dyDescent="0.25">
      <c r="A311" s="35">
        <v>8</v>
      </c>
      <c r="B311" s="36" t="s">
        <v>192</v>
      </c>
      <c r="C311" s="41" t="s">
        <v>180</v>
      </c>
      <c r="D311" s="53">
        <v>1</v>
      </c>
      <c r="E311" s="43">
        <v>781</v>
      </c>
      <c r="F311" s="138" t="s">
        <v>733</v>
      </c>
    </row>
    <row r="312" spans="1:6" x14ac:dyDescent="0.25">
      <c r="A312" s="35">
        <v>9</v>
      </c>
      <c r="B312" s="36" t="s">
        <v>439</v>
      </c>
      <c r="C312" s="41" t="s">
        <v>180</v>
      </c>
      <c r="D312" s="53">
        <v>14</v>
      </c>
      <c r="E312" s="45">
        <v>1551</v>
      </c>
      <c r="F312" s="138" t="s">
        <v>733</v>
      </c>
    </row>
    <row r="313" spans="1:6" x14ac:dyDescent="0.25">
      <c r="A313" s="35">
        <v>10</v>
      </c>
      <c r="B313" s="36" t="s">
        <v>440</v>
      </c>
      <c r="C313" s="41" t="s">
        <v>180</v>
      </c>
      <c r="D313" s="53">
        <v>23</v>
      </c>
      <c r="E313" s="45">
        <v>1036.97</v>
      </c>
      <c r="F313" s="138" t="s">
        <v>733</v>
      </c>
    </row>
    <row r="314" spans="1:6" x14ac:dyDescent="0.25">
      <c r="A314" s="35">
        <v>11</v>
      </c>
      <c r="B314" s="36" t="s">
        <v>441</v>
      </c>
      <c r="C314" s="41" t="s">
        <v>180</v>
      </c>
      <c r="D314" s="53">
        <v>1</v>
      </c>
      <c r="E314" s="43">
        <v>39</v>
      </c>
      <c r="F314" s="138" t="s">
        <v>733</v>
      </c>
    </row>
    <row r="315" spans="1:6" x14ac:dyDescent="0.25">
      <c r="A315" s="63">
        <v>12</v>
      </c>
      <c r="B315" s="36" t="s">
        <v>442</v>
      </c>
      <c r="C315" s="41" t="s">
        <v>180</v>
      </c>
      <c r="D315" s="53">
        <v>1</v>
      </c>
      <c r="E315" s="43">
        <v>383.28</v>
      </c>
      <c r="F315" s="138" t="s">
        <v>733</v>
      </c>
    </row>
    <row r="316" spans="1:6" x14ac:dyDescent="0.25">
      <c r="A316" s="63">
        <v>13</v>
      </c>
      <c r="B316" s="36" t="s">
        <v>443</v>
      </c>
      <c r="C316" s="41" t="s">
        <v>180</v>
      </c>
      <c r="D316" s="53">
        <v>3</v>
      </c>
      <c r="E316" s="45">
        <v>1591.21</v>
      </c>
      <c r="F316" s="138" t="s">
        <v>733</v>
      </c>
    </row>
    <row r="317" spans="1:6" x14ac:dyDescent="0.25">
      <c r="A317" s="35">
        <v>14</v>
      </c>
      <c r="B317" s="36" t="s">
        <v>444</v>
      </c>
      <c r="C317" s="41" t="s">
        <v>180</v>
      </c>
      <c r="D317" s="53">
        <v>1</v>
      </c>
      <c r="E317" s="43">
        <v>408.29</v>
      </c>
      <c r="F317" s="138" t="s">
        <v>733</v>
      </c>
    </row>
    <row r="318" spans="1:6" x14ac:dyDescent="0.25">
      <c r="A318" s="35">
        <v>15</v>
      </c>
      <c r="B318" s="36" t="s">
        <v>445</v>
      </c>
      <c r="C318" s="41" t="s">
        <v>180</v>
      </c>
      <c r="D318" s="53">
        <v>12</v>
      </c>
      <c r="E318" s="45">
        <v>12927.55</v>
      </c>
      <c r="F318" s="138" t="s">
        <v>733</v>
      </c>
    </row>
    <row r="319" spans="1:6" x14ac:dyDescent="0.25">
      <c r="A319" s="35">
        <v>16</v>
      </c>
      <c r="B319" s="36" t="s">
        <v>446</v>
      </c>
      <c r="C319" s="41" t="s">
        <v>180</v>
      </c>
      <c r="D319" s="53">
        <v>1</v>
      </c>
      <c r="E319" s="43">
        <v>37.200000000000003</v>
      </c>
      <c r="F319" s="138" t="s">
        <v>733</v>
      </c>
    </row>
    <row r="320" spans="1:6" x14ac:dyDescent="0.25">
      <c r="A320" s="35">
        <v>17</v>
      </c>
      <c r="B320" s="36" t="s">
        <v>447</v>
      </c>
      <c r="C320" s="41" t="s">
        <v>180</v>
      </c>
      <c r="D320" s="53">
        <v>5</v>
      </c>
      <c r="E320" s="43">
        <v>140</v>
      </c>
      <c r="F320" s="138" t="s">
        <v>733</v>
      </c>
    </row>
    <row r="321" spans="1:6" x14ac:dyDescent="0.25">
      <c r="A321" s="63">
        <v>18</v>
      </c>
      <c r="B321" s="36" t="s">
        <v>448</v>
      </c>
      <c r="C321" s="41" t="s">
        <v>180</v>
      </c>
      <c r="D321" s="53">
        <v>1</v>
      </c>
      <c r="E321" s="45">
        <v>1879</v>
      </c>
      <c r="F321" s="138" t="s">
        <v>733</v>
      </c>
    </row>
    <row r="322" spans="1:6" x14ac:dyDescent="0.25">
      <c r="A322" s="63">
        <v>19</v>
      </c>
      <c r="B322" s="36" t="s">
        <v>449</v>
      </c>
      <c r="C322" s="41" t="s">
        <v>180</v>
      </c>
      <c r="D322" s="53">
        <v>1</v>
      </c>
      <c r="E322" s="43">
        <v>151</v>
      </c>
      <c r="F322" s="138" t="s">
        <v>733</v>
      </c>
    </row>
    <row r="323" spans="1:6" x14ac:dyDescent="0.25">
      <c r="A323" s="35">
        <v>20</v>
      </c>
      <c r="B323" s="44" t="s">
        <v>450</v>
      </c>
      <c r="C323" s="41" t="s">
        <v>180</v>
      </c>
      <c r="D323" s="47">
        <v>2</v>
      </c>
      <c r="E323" s="39">
        <v>313.52999999999997</v>
      </c>
      <c r="F323" s="138" t="s">
        <v>733</v>
      </c>
    </row>
    <row r="324" spans="1:6" x14ac:dyDescent="0.25">
      <c r="A324" s="35">
        <v>21</v>
      </c>
      <c r="B324" s="44" t="s">
        <v>451</v>
      </c>
      <c r="C324" s="41" t="s">
        <v>180</v>
      </c>
      <c r="D324" s="47">
        <v>1</v>
      </c>
      <c r="E324" s="39">
        <v>110.69</v>
      </c>
      <c r="F324" s="138" t="s">
        <v>733</v>
      </c>
    </row>
    <row r="325" spans="1:6" x14ac:dyDescent="0.25">
      <c r="A325" s="35">
        <v>22</v>
      </c>
      <c r="B325" s="44" t="s">
        <v>452</v>
      </c>
      <c r="C325" s="41" t="s">
        <v>180</v>
      </c>
      <c r="D325" s="47">
        <v>1</v>
      </c>
      <c r="E325" s="39">
        <v>800</v>
      </c>
      <c r="F325" s="138" t="s">
        <v>733</v>
      </c>
    </row>
    <row r="326" spans="1:6" x14ac:dyDescent="0.25">
      <c r="A326" s="35">
        <v>23</v>
      </c>
      <c r="B326" s="36" t="s">
        <v>453</v>
      </c>
      <c r="C326" s="41" t="s">
        <v>180</v>
      </c>
      <c r="D326" s="53">
        <v>1</v>
      </c>
      <c r="E326" s="43">
        <v>511.54</v>
      </c>
      <c r="F326" s="138" t="s">
        <v>733</v>
      </c>
    </row>
    <row r="327" spans="1:6" x14ac:dyDescent="0.25">
      <c r="A327" s="35">
        <v>24</v>
      </c>
      <c r="B327" s="36" t="s">
        <v>454</v>
      </c>
      <c r="C327" s="41" t="s">
        <v>180</v>
      </c>
      <c r="D327" s="53">
        <v>1</v>
      </c>
      <c r="E327" s="43">
        <v>148.82</v>
      </c>
      <c r="F327" s="138" t="s">
        <v>733</v>
      </c>
    </row>
    <row r="328" spans="1:6" s="16" customFormat="1" x14ac:dyDescent="0.25">
      <c r="A328" s="35">
        <v>25</v>
      </c>
      <c r="B328" s="36" t="s">
        <v>521</v>
      </c>
      <c r="C328" s="41" t="s">
        <v>180</v>
      </c>
      <c r="D328" s="53">
        <v>1</v>
      </c>
      <c r="E328" s="43">
        <v>111.62</v>
      </c>
      <c r="F328" s="138" t="s">
        <v>733</v>
      </c>
    </row>
    <row r="329" spans="1:6" x14ac:dyDescent="0.25">
      <c r="A329" s="35">
        <v>26</v>
      </c>
      <c r="B329" s="36" t="s">
        <v>524</v>
      </c>
      <c r="C329" s="41" t="s">
        <v>180</v>
      </c>
      <c r="D329" s="53">
        <v>2</v>
      </c>
      <c r="E329" s="43">
        <v>233.44</v>
      </c>
      <c r="F329" s="138" t="s">
        <v>733</v>
      </c>
    </row>
    <row r="330" spans="1:6" x14ac:dyDescent="0.25">
      <c r="A330" s="35">
        <v>27</v>
      </c>
      <c r="B330" s="36" t="s">
        <v>455</v>
      </c>
      <c r="C330" s="41" t="s">
        <v>180</v>
      </c>
      <c r="D330" s="53">
        <v>2</v>
      </c>
      <c r="E330" s="45">
        <v>1366.6</v>
      </c>
      <c r="F330" s="138" t="s">
        <v>733</v>
      </c>
    </row>
    <row r="331" spans="1:6" x14ac:dyDescent="0.25">
      <c r="A331" s="35">
        <v>28</v>
      </c>
      <c r="B331" s="36" t="s">
        <v>456</v>
      </c>
      <c r="C331" s="41" t="s">
        <v>180</v>
      </c>
      <c r="D331" s="53">
        <v>1</v>
      </c>
      <c r="E331" s="45">
        <v>3890</v>
      </c>
      <c r="F331" s="138" t="s">
        <v>733</v>
      </c>
    </row>
    <row r="332" spans="1:6" x14ac:dyDescent="0.25">
      <c r="A332" s="35">
        <v>29</v>
      </c>
      <c r="B332" s="36" t="s">
        <v>457</v>
      </c>
      <c r="C332" s="41" t="s">
        <v>180</v>
      </c>
      <c r="D332" s="53">
        <v>1</v>
      </c>
      <c r="E332" s="43">
        <v>250.2</v>
      </c>
      <c r="F332" s="138" t="s">
        <v>733</v>
      </c>
    </row>
    <row r="333" spans="1:6" x14ac:dyDescent="0.25">
      <c r="A333" s="35">
        <v>30</v>
      </c>
      <c r="B333" s="36" t="s">
        <v>458</v>
      </c>
      <c r="C333" s="41" t="s">
        <v>180</v>
      </c>
      <c r="D333" s="53">
        <v>1</v>
      </c>
      <c r="E333" s="43">
        <v>426.98</v>
      </c>
      <c r="F333" s="138" t="s">
        <v>733</v>
      </c>
    </row>
    <row r="334" spans="1:6" x14ac:dyDescent="0.25">
      <c r="A334" s="35">
        <v>31</v>
      </c>
      <c r="B334" s="36" t="s">
        <v>459</v>
      </c>
      <c r="C334" s="41" t="s">
        <v>180</v>
      </c>
      <c r="D334" s="53">
        <v>1</v>
      </c>
      <c r="E334" s="43">
        <v>201.7</v>
      </c>
      <c r="F334" s="138" t="s">
        <v>733</v>
      </c>
    </row>
    <row r="335" spans="1:6" x14ac:dyDescent="0.25">
      <c r="A335" s="35">
        <v>32</v>
      </c>
      <c r="B335" s="36" t="s">
        <v>460</v>
      </c>
      <c r="C335" s="41" t="s">
        <v>180</v>
      </c>
      <c r="D335" s="53">
        <v>1</v>
      </c>
      <c r="E335" s="43">
        <v>111.69</v>
      </c>
      <c r="F335" s="138" t="s">
        <v>733</v>
      </c>
    </row>
    <row r="336" spans="1:6" x14ac:dyDescent="0.25">
      <c r="A336" s="35">
        <v>33</v>
      </c>
      <c r="B336" s="36" t="s">
        <v>461</v>
      </c>
      <c r="C336" s="41" t="s">
        <v>180</v>
      </c>
      <c r="D336" s="53">
        <v>2</v>
      </c>
      <c r="E336" s="45">
        <v>2114.33</v>
      </c>
      <c r="F336" s="138" t="s">
        <v>733</v>
      </c>
    </row>
    <row r="337" spans="1:6" x14ac:dyDescent="0.25">
      <c r="A337" s="35">
        <v>34</v>
      </c>
      <c r="B337" s="36" t="s">
        <v>462</v>
      </c>
      <c r="C337" s="41" t="s">
        <v>180</v>
      </c>
      <c r="D337" s="53">
        <v>3</v>
      </c>
      <c r="E337" s="45">
        <v>2570</v>
      </c>
      <c r="F337" s="138" t="s">
        <v>733</v>
      </c>
    </row>
    <row r="338" spans="1:6" x14ac:dyDescent="0.25">
      <c r="A338" s="35">
        <v>35</v>
      </c>
      <c r="B338" s="36" t="s">
        <v>463</v>
      </c>
      <c r="C338" s="41" t="s">
        <v>180</v>
      </c>
      <c r="D338" s="53">
        <v>2</v>
      </c>
      <c r="E338" s="43">
        <v>398</v>
      </c>
      <c r="F338" s="138" t="s">
        <v>733</v>
      </c>
    </row>
    <row r="339" spans="1:6" x14ac:dyDescent="0.25">
      <c r="A339" s="35">
        <v>36</v>
      </c>
      <c r="B339" s="36" t="s">
        <v>522</v>
      </c>
      <c r="C339" s="41" t="s">
        <v>180</v>
      </c>
      <c r="D339" s="53">
        <v>2</v>
      </c>
      <c r="E339" s="45">
        <v>1798</v>
      </c>
      <c r="F339" s="138" t="s">
        <v>733</v>
      </c>
    </row>
    <row r="340" spans="1:6" x14ac:dyDescent="0.25">
      <c r="A340" s="35">
        <v>37</v>
      </c>
      <c r="B340" s="44" t="s">
        <v>464</v>
      </c>
      <c r="C340" s="41" t="s">
        <v>180</v>
      </c>
      <c r="D340" s="47">
        <v>11</v>
      </c>
      <c r="E340" s="39">
        <v>839.33</v>
      </c>
      <c r="F340" s="138" t="s">
        <v>733</v>
      </c>
    </row>
    <row r="341" spans="1:6" x14ac:dyDescent="0.25">
      <c r="A341" s="35">
        <v>38</v>
      </c>
      <c r="B341" s="44" t="s">
        <v>465</v>
      </c>
      <c r="C341" s="41" t="s">
        <v>180</v>
      </c>
      <c r="D341" s="47">
        <v>3</v>
      </c>
      <c r="E341" s="39">
        <v>198.12</v>
      </c>
      <c r="F341" s="138" t="s">
        <v>733</v>
      </c>
    </row>
    <row r="342" spans="1:6" x14ac:dyDescent="0.25">
      <c r="A342" s="35">
        <v>39</v>
      </c>
      <c r="B342" s="44" t="s">
        <v>466</v>
      </c>
      <c r="C342" s="41" t="s">
        <v>180</v>
      </c>
      <c r="D342" s="47">
        <v>12</v>
      </c>
      <c r="E342" s="40">
        <v>1725</v>
      </c>
      <c r="F342" s="138" t="s">
        <v>733</v>
      </c>
    </row>
    <row r="343" spans="1:6" x14ac:dyDescent="0.25">
      <c r="A343" s="35">
        <v>40</v>
      </c>
      <c r="B343" s="44" t="s">
        <v>467</v>
      </c>
      <c r="C343" s="41" t="s">
        <v>180</v>
      </c>
      <c r="D343" s="47">
        <v>1</v>
      </c>
      <c r="E343" s="39">
        <v>500</v>
      </c>
      <c r="F343" s="138" t="s">
        <v>733</v>
      </c>
    </row>
    <row r="344" spans="1:6" x14ac:dyDescent="0.25">
      <c r="A344" s="35">
        <v>41</v>
      </c>
      <c r="B344" s="36" t="s">
        <v>468</v>
      </c>
      <c r="C344" s="41" t="s">
        <v>180</v>
      </c>
      <c r="D344" s="53">
        <v>4</v>
      </c>
      <c r="E344" s="43">
        <v>579.04999999999995</v>
      </c>
      <c r="F344" s="138" t="s">
        <v>733</v>
      </c>
    </row>
    <row r="345" spans="1:6" ht="15" customHeight="1" x14ac:dyDescent="0.25">
      <c r="A345" s="51"/>
      <c r="B345" s="201" t="s">
        <v>469</v>
      </c>
      <c r="C345" s="203"/>
      <c r="D345" s="205"/>
      <c r="E345" s="207">
        <f>SUM(E347:E357)</f>
        <v>84488.51999999999</v>
      </c>
      <c r="F345" s="209"/>
    </row>
    <row r="346" spans="1:6" ht="15" customHeight="1" x14ac:dyDescent="0.25">
      <c r="A346" s="52"/>
      <c r="B346" s="202"/>
      <c r="C346" s="204"/>
      <c r="D346" s="206"/>
      <c r="E346" s="208"/>
      <c r="F346" s="210"/>
    </row>
    <row r="347" spans="1:6" x14ac:dyDescent="0.25">
      <c r="A347" s="35">
        <v>1</v>
      </c>
      <c r="B347" s="44" t="s">
        <v>470</v>
      </c>
      <c r="C347" s="41" t="s">
        <v>180</v>
      </c>
      <c r="D347" s="47">
        <v>13</v>
      </c>
      <c r="E347" s="40">
        <v>39000</v>
      </c>
      <c r="F347" s="138"/>
    </row>
    <row r="348" spans="1:6" x14ac:dyDescent="0.25">
      <c r="A348" s="35">
        <v>2</v>
      </c>
      <c r="B348" s="36" t="s">
        <v>471</v>
      </c>
      <c r="C348" s="41" t="s">
        <v>180</v>
      </c>
      <c r="D348" s="53">
        <v>4</v>
      </c>
      <c r="E348" s="43">
        <v>79.599999999999994</v>
      </c>
      <c r="F348" s="138"/>
    </row>
    <row r="349" spans="1:6" x14ac:dyDescent="0.25">
      <c r="A349" s="35">
        <v>3</v>
      </c>
      <c r="B349" s="36" t="s">
        <v>523</v>
      </c>
      <c r="C349" s="41" t="s">
        <v>180</v>
      </c>
      <c r="D349" s="53">
        <v>5</v>
      </c>
      <c r="E349" s="45">
        <v>15000</v>
      </c>
      <c r="F349" s="138"/>
    </row>
    <row r="350" spans="1:6" x14ac:dyDescent="0.25">
      <c r="A350" s="35">
        <v>4</v>
      </c>
      <c r="B350" s="36" t="s">
        <v>472</v>
      </c>
      <c r="C350" s="41" t="s">
        <v>473</v>
      </c>
      <c r="D350" s="53">
        <v>33</v>
      </c>
      <c r="E350" s="45">
        <v>9804.26</v>
      </c>
      <c r="F350" s="138"/>
    </row>
    <row r="351" spans="1:6" x14ac:dyDescent="0.25">
      <c r="A351" s="35">
        <v>5</v>
      </c>
      <c r="B351" s="36" t="s">
        <v>474</v>
      </c>
      <c r="C351" s="41" t="s">
        <v>180</v>
      </c>
      <c r="D351" s="53">
        <v>12</v>
      </c>
      <c r="E351" s="43">
        <v>309.88</v>
      </c>
      <c r="F351" s="138"/>
    </row>
    <row r="352" spans="1:6" x14ac:dyDescent="0.25">
      <c r="A352" s="35">
        <v>6</v>
      </c>
      <c r="B352" s="36" t="s">
        <v>475</v>
      </c>
      <c r="C352" s="41" t="s">
        <v>180</v>
      </c>
      <c r="D352" s="53">
        <v>7</v>
      </c>
      <c r="E352" s="43">
        <v>833</v>
      </c>
      <c r="F352" s="138"/>
    </row>
    <row r="353" spans="1:7" x14ac:dyDescent="0.25">
      <c r="A353" s="35">
        <v>7</v>
      </c>
      <c r="B353" s="36" t="s">
        <v>531</v>
      </c>
      <c r="C353" s="41" t="s">
        <v>180</v>
      </c>
      <c r="D353" s="53">
        <v>22</v>
      </c>
      <c r="E353" s="43">
        <v>175.82</v>
      </c>
      <c r="F353" s="138"/>
    </row>
    <row r="354" spans="1:7" x14ac:dyDescent="0.25">
      <c r="A354" s="35">
        <v>8</v>
      </c>
      <c r="B354" s="36" t="s">
        <v>476</v>
      </c>
      <c r="C354" s="41" t="s">
        <v>180</v>
      </c>
      <c r="D354" s="53">
        <v>22</v>
      </c>
      <c r="E354" s="43">
        <v>442.25</v>
      </c>
      <c r="F354" s="138"/>
    </row>
    <row r="355" spans="1:7" x14ac:dyDescent="0.25">
      <c r="A355" s="35">
        <v>9</v>
      </c>
      <c r="B355" s="36" t="s">
        <v>477</v>
      </c>
      <c r="C355" s="41"/>
      <c r="D355" s="53">
        <v>5</v>
      </c>
      <c r="E355" s="45">
        <v>3198.26</v>
      </c>
      <c r="F355" s="138"/>
    </row>
    <row r="356" spans="1:7" x14ac:dyDescent="0.25">
      <c r="A356" s="35">
        <v>10</v>
      </c>
      <c r="B356" s="36" t="s">
        <v>758</v>
      </c>
      <c r="C356" s="41" t="s">
        <v>180</v>
      </c>
      <c r="D356" s="53">
        <v>13</v>
      </c>
      <c r="E356" s="45">
        <v>13000</v>
      </c>
      <c r="F356" s="142"/>
    </row>
    <row r="357" spans="1:7" x14ac:dyDescent="0.25">
      <c r="A357" s="35">
        <v>11</v>
      </c>
      <c r="B357" s="36" t="s">
        <v>478</v>
      </c>
      <c r="C357" s="41" t="s">
        <v>180</v>
      </c>
      <c r="D357" s="53">
        <v>15</v>
      </c>
      <c r="E357" s="45">
        <v>2645.45</v>
      </c>
      <c r="F357" s="138"/>
    </row>
    <row r="358" spans="1:7" x14ac:dyDescent="0.25">
      <c r="A358" s="219"/>
      <c r="B358" s="213" t="s">
        <v>479</v>
      </c>
      <c r="C358" s="203"/>
      <c r="D358" s="221"/>
      <c r="E358" s="216">
        <f>SUM(E360:E390)</f>
        <v>50898.299999999996</v>
      </c>
      <c r="F358" s="209"/>
      <c r="G358" s="34"/>
    </row>
    <row r="359" spans="1:7" x14ac:dyDescent="0.25">
      <c r="A359" s="219"/>
      <c r="B359" s="220"/>
      <c r="C359" s="204"/>
      <c r="D359" s="222"/>
      <c r="E359" s="223"/>
      <c r="F359" s="210"/>
    </row>
    <row r="360" spans="1:7" x14ac:dyDescent="0.25">
      <c r="A360" s="35">
        <v>1</v>
      </c>
      <c r="B360" s="36" t="s">
        <v>480</v>
      </c>
      <c r="C360" s="41" t="s">
        <v>318</v>
      </c>
      <c r="D360" s="53">
        <v>1</v>
      </c>
      <c r="E360" s="45">
        <v>1959</v>
      </c>
      <c r="F360" s="138"/>
    </row>
    <row r="361" spans="1:7" x14ac:dyDescent="0.25">
      <c r="A361" s="35">
        <v>2</v>
      </c>
      <c r="B361" s="36" t="s">
        <v>481</v>
      </c>
      <c r="C361" s="41" t="s">
        <v>318</v>
      </c>
      <c r="D361" s="53">
        <v>1</v>
      </c>
      <c r="E361" s="45">
        <v>1499</v>
      </c>
      <c r="F361" s="138"/>
    </row>
    <row r="362" spans="1:7" x14ac:dyDescent="0.25">
      <c r="A362" s="35">
        <v>3</v>
      </c>
      <c r="B362" s="36" t="s">
        <v>482</v>
      </c>
      <c r="C362" s="41" t="s">
        <v>318</v>
      </c>
      <c r="D362" s="53">
        <v>4</v>
      </c>
      <c r="E362" s="45">
        <v>1800</v>
      </c>
      <c r="F362" s="138"/>
    </row>
    <row r="363" spans="1:7" x14ac:dyDescent="0.25">
      <c r="A363" s="35">
        <v>4</v>
      </c>
      <c r="B363" s="36" t="s">
        <v>483</v>
      </c>
      <c r="C363" s="41" t="s">
        <v>180</v>
      </c>
      <c r="D363" s="53">
        <v>1</v>
      </c>
      <c r="E363" s="43">
        <v>750</v>
      </c>
      <c r="F363" s="138"/>
    </row>
    <row r="364" spans="1:7" x14ac:dyDescent="0.25">
      <c r="A364" s="64">
        <v>5</v>
      </c>
      <c r="B364" s="36" t="s">
        <v>484</v>
      </c>
      <c r="C364" s="41" t="s">
        <v>180</v>
      </c>
      <c r="D364" s="53">
        <v>4</v>
      </c>
      <c r="E364" s="45">
        <v>1716.04</v>
      </c>
      <c r="F364" s="138"/>
    </row>
    <row r="365" spans="1:7" ht="28.5" x14ac:dyDescent="0.25">
      <c r="A365" s="64">
        <v>6</v>
      </c>
      <c r="B365" s="44" t="s">
        <v>529</v>
      </c>
      <c r="C365" s="41" t="s">
        <v>180</v>
      </c>
      <c r="D365" s="53">
        <v>10</v>
      </c>
      <c r="E365" s="45">
        <v>7200</v>
      </c>
      <c r="F365" s="138"/>
    </row>
    <row r="366" spans="1:7" x14ac:dyDescent="0.25">
      <c r="A366" s="35">
        <v>7</v>
      </c>
      <c r="B366" s="36" t="s">
        <v>485</v>
      </c>
      <c r="C366" s="41" t="s">
        <v>180</v>
      </c>
      <c r="D366" s="53">
        <v>1</v>
      </c>
      <c r="E366" s="45">
        <v>1811</v>
      </c>
      <c r="F366" s="138"/>
    </row>
    <row r="367" spans="1:7" x14ac:dyDescent="0.25">
      <c r="A367" s="35">
        <v>8</v>
      </c>
      <c r="B367" s="36" t="s">
        <v>486</v>
      </c>
      <c r="C367" s="41" t="s">
        <v>180</v>
      </c>
      <c r="D367" s="53">
        <v>1</v>
      </c>
      <c r="E367" s="45">
        <v>2940</v>
      </c>
      <c r="F367" s="138"/>
    </row>
    <row r="368" spans="1:7" x14ac:dyDescent="0.25">
      <c r="A368" s="35">
        <v>9</v>
      </c>
      <c r="B368" s="44" t="s">
        <v>487</v>
      </c>
      <c r="C368" s="37" t="s">
        <v>318</v>
      </c>
      <c r="D368" s="47">
        <v>1</v>
      </c>
      <c r="E368" s="39">
        <v>316.24</v>
      </c>
      <c r="F368" s="138"/>
    </row>
    <row r="369" spans="1:6" x14ac:dyDescent="0.25">
      <c r="A369" s="35">
        <v>10</v>
      </c>
      <c r="B369" s="44" t="s">
        <v>488</v>
      </c>
      <c r="C369" s="37" t="s">
        <v>318</v>
      </c>
      <c r="D369" s="47">
        <v>2</v>
      </c>
      <c r="E369" s="39">
        <v>1200</v>
      </c>
      <c r="F369" s="138"/>
    </row>
    <row r="370" spans="1:6" x14ac:dyDescent="0.25">
      <c r="A370" s="35">
        <v>11</v>
      </c>
      <c r="B370" s="44" t="s">
        <v>489</v>
      </c>
      <c r="C370" s="37" t="s">
        <v>180</v>
      </c>
      <c r="D370" s="47">
        <v>3</v>
      </c>
      <c r="E370" s="40">
        <v>4220</v>
      </c>
      <c r="F370" s="138"/>
    </row>
    <row r="371" spans="1:6" x14ac:dyDescent="0.25">
      <c r="A371" s="35">
        <v>12</v>
      </c>
      <c r="B371" s="44" t="s">
        <v>490</v>
      </c>
      <c r="C371" s="37" t="s">
        <v>180</v>
      </c>
      <c r="D371" s="47">
        <v>12</v>
      </c>
      <c r="E371" s="40">
        <v>3260</v>
      </c>
      <c r="F371" s="138"/>
    </row>
    <row r="372" spans="1:6" x14ac:dyDescent="0.25">
      <c r="A372" s="35">
        <v>13</v>
      </c>
      <c r="B372" s="44" t="s">
        <v>491</v>
      </c>
      <c r="C372" s="37" t="s">
        <v>180</v>
      </c>
      <c r="D372" s="47">
        <v>1</v>
      </c>
      <c r="E372" s="40">
        <v>3235.88</v>
      </c>
      <c r="F372" s="138"/>
    </row>
    <row r="373" spans="1:6" x14ac:dyDescent="0.25">
      <c r="A373" s="35">
        <v>14</v>
      </c>
      <c r="B373" s="44" t="s">
        <v>492</v>
      </c>
      <c r="C373" s="37" t="s">
        <v>318</v>
      </c>
      <c r="D373" s="47">
        <v>1</v>
      </c>
      <c r="E373" s="39">
        <v>800</v>
      </c>
      <c r="F373" s="138"/>
    </row>
    <row r="374" spans="1:6" x14ac:dyDescent="0.25">
      <c r="A374" s="35">
        <v>15</v>
      </c>
      <c r="B374" s="44" t="s">
        <v>493</v>
      </c>
      <c r="C374" s="37" t="s">
        <v>318</v>
      </c>
      <c r="D374" s="47">
        <v>3</v>
      </c>
      <c r="E374" s="40">
        <v>3597</v>
      </c>
      <c r="F374" s="138"/>
    </row>
    <row r="375" spans="1:6" x14ac:dyDescent="0.25">
      <c r="A375" s="35">
        <v>16</v>
      </c>
      <c r="B375" s="44" t="s">
        <v>494</v>
      </c>
      <c r="C375" s="37" t="s">
        <v>318</v>
      </c>
      <c r="D375" s="47">
        <v>1</v>
      </c>
      <c r="E375" s="39">
        <v>500</v>
      </c>
      <c r="F375" s="138"/>
    </row>
    <row r="376" spans="1:6" x14ac:dyDescent="0.25">
      <c r="A376" s="35">
        <v>17</v>
      </c>
      <c r="B376" s="44" t="s">
        <v>495</v>
      </c>
      <c r="C376" s="37" t="s">
        <v>318</v>
      </c>
      <c r="D376" s="47">
        <v>1</v>
      </c>
      <c r="E376" s="39">
        <v>300</v>
      </c>
      <c r="F376" s="138"/>
    </row>
    <row r="377" spans="1:6" x14ac:dyDescent="0.25">
      <c r="A377" s="35">
        <v>18</v>
      </c>
      <c r="B377" s="44" t="s">
        <v>496</v>
      </c>
      <c r="C377" s="37" t="s">
        <v>180</v>
      </c>
      <c r="D377" s="47">
        <v>6</v>
      </c>
      <c r="E377" s="39">
        <v>474.44</v>
      </c>
      <c r="F377" s="138"/>
    </row>
    <row r="378" spans="1:6" x14ac:dyDescent="0.25">
      <c r="A378" s="35">
        <v>19</v>
      </c>
      <c r="B378" s="44" t="s">
        <v>497</v>
      </c>
      <c r="C378" s="37" t="s">
        <v>180</v>
      </c>
      <c r="D378" s="47">
        <v>5</v>
      </c>
      <c r="E378" s="39">
        <v>407.5</v>
      </c>
      <c r="F378" s="138"/>
    </row>
    <row r="379" spans="1:6" x14ac:dyDescent="0.25">
      <c r="A379" s="35">
        <v>20</v>
      </c>
      <c r="B379" s="44" t="s">
        <v>317</v>
      </c>
      <c r="C379" s="37" t="s">
        <v>318</v>
      </c>
      <c r="D379" s="47">
        <v>30</v>
      </c>
      <c r="E379" s="39">
        <v>719.7</v>
      </c>
      <c r="F379" s="138"/>
    </row>
    <row r="380" spans="1:6" x14ac:dyDescent="0.25">
      <c r="A380" s="35">
        <v>21</v>
      </c>
      <c r="B380" s="44" t="s">
        <v>498</v>
      </c>
      <c r="C380" s="37" t="s">
        <v>318</v>
      </c>
      <c r="D380" s="47">
        <v>32</v>
      </c>
      <c r="E380" s="40">
        <v>2017.2</v>
      </c>
      <c r="F380" s="138"/>
    </row>
    <row r="381" spans="1:6" x14ac:dyDescent="0.25">
      <c r="A381" s="35">
        <v>22</v>
      </c>
      <c r="B381" s="44" t="s">
        <v>499</v>
      </c>
      <c r="C381" s="37" t="s">
        <v>318</v>
      </c>
      <c r="D381" s="47">
        <v>26</v>
      </c>
      <c r="E381" s="40">
        <v>1830.6</v>
      </c>
      <c r="F381" s="138"/>
    </row>
    <row r="382" spans="1:6" ht="18" customHeight="1" x14ac:dyDescent="0.25">
      <c r="A382" s="35">
        <v>23</v>
      </c>
      <c r="B382" s="44" t="s">
        <v>500</v>
      </c>
      <c r="C382" s="37" t="s">
        <v>203</v>
      </c>
      <c r="D382" s="47">
        <v>1</v>
      </c>
      <c r="E382" s="39">
        <v>86.6</v>
      </c>
      <c r="F382" s="138"/>
    </row>
    <row r="383" spans="1:6" x14ac:dyDescent="0.25">
      <c r="A383" s="35">
        <v>24</v>
      </c>
      <c r="B383" s="44" t="s">
        <v>321</v>
      </c>
      <c r="C383" s="37" t="s">
        <v>318</v>
      </c>
      <c r="D383" s="47">
        <v>65</v>
      </c>
      <c r="E383" s="40">
        <v>2388.6999999999998</v>
      </c>
      <c r="F383" s="138"/>
    </row>
    <row r="384" spans="1:6" x14ac:dyDescent="0.25">
      <c r="A384" s="35">
        <v>25</v>
      </c>
      <c r="B384" s="44" t="s">
        <v>501</v>
      </c>
      <c r="C384" s="37" t="s">
        <v>318</v>
      </c>
      <c r="D384" s="47">
        <v>20</v>
      </c>
      <c r="E384" s="39">
        <v>353.4</v>
      </c>
      <c r="F384" s="138"/>
    </row>
    <row r="385" spans="1:6" x14ac:dyDescent="0.25">
      <c r="A385" s="35">
        <v>26</v>
      </c>
      <c r="B385" s="44" t="s">
        <v>501</v>
      </c>
      <c r="C385" s="37" t="s">
        <v>203</v>
      </c>
      <c r="D385" s="47">
        <v>1</v>
      </c>
      <c r="E385" s="39">
        <v>883</v>
      </c>
      <c r="F385" s="138"/>
    </row>
    <row r="386" spans="1:6" x14ac:dyDescent="0.25">
      <c r="A386" s="35">
        <v>27</v>
      </c>
      <c r="B386" s="44" t="s">
        <v>502</v>
      </c>
      <c r="C386" s="37" t="s">
        <v>318</v>
      </c>
      <c r="D386" s="47">
        <v>7</v>
      </c>
      <c r="E386" s="39">
        <v>539</v>
      </c>
      <c r="F386" s="138"/>
    </row>
    <row r="387" spans="1:6" x14ac:dyDescent="0.25">
      <c r="A387" s="35">
        <v>28</v>
      </c>
      <c r="B387" s="44" t="s">
        <v>503</v>
      </c>
      <c r="C387" s="37" t="s">
        <v>318</v>
      </c>
      <c r="D387" s="47">
        <v>3</v>
      </c>
      <c r="E387" s="40">
        <v>2880</v>
      </c>
      <c r="F387" s="138"/>
    </row>
    <row r="388" spans="1:6" x14ac:dyDescent="0.25">
      <c r="A388" s="35">
        <v>29</v>
      </c>
      <c r="B388" s="44" t="s">
        <v>504</v>
      </c>
      <c r="C388" s="37" t="s">
        <v>318</v>
      </c>
      <c r="D388" s="47">
        <v>1</v>
      </c>
      <c r="E388" s="39">
        <v>50</v>
      </c>
      <c r="F388" s="138"/>
    </row>
    <row r="389" spans="1:6" x14ac:dyDescent="0.25">
      <c r="A389" s="35">
        <v>30</v>
      </c>
      <c r="B389" s="44" t="s">
        <v>505</v>
      </c>
      <c r="C389" s="37" t="s">
        <v>180</v>
      </c>
      <c r="D389" s="47">
        <v>1</v>
      </c>
      <c r="E389" s="39">
        <v>165</v>
      </c>
      <c r="F389" s="138"/>
    </row>
    <row r="390" spans="1:6" x14ac:dyDescent="0.25">
      <c r="A390" s="35">
        <v>31</v>
      </c>
      <c r="B390" s="36" t="s">
        <v>506</v>
      </c>
      <c r="C390" s="41" t="s">
        <v>180</v>
      </c>
      <c r="D390" s="53">
        <v>1</v>
      </c>
      <c r="E390" s="43">
        <v>999</v>
      </c>
      <c r="F390" s="138"/>
    </row>
    <row r="391" spans="1:6" x14ac:dyDescent="0.25">
      <c r="A391" s="211"/>
      <c r="B391" s="213" t="s">
        <v>507</v>
      </c>
      <c r="C391" s="203"/>
      <c r="D391" s="203"/>
      <c r="E391" s="216">
        <f>E358+E345+E302+E294+E287+E268+E249+E221+E216+E197+E136+E114+E105+E5</f>
        <v>762849.56</v>
      </c>
      <c r="F391" s="209"/>
    </row>
    <row r="392" spans="1:6" ht="15.75" thickBot="1" x14ac:dyDescent="0.3">
      <c r="A392" s="212"/>
      <c r="B392" s="214"/>
      <c r="C392" s="215"/>
      <c r="D392" s="215"/>
      <c r="E392" s="217"/>
      <c r="F392" s="218"/>
    </row>
    <row r="393" spans="1:6" x14ac:dyDescent="0.25">
      <c r="B393" s="255"/>
      <c r="C393" s="255"/>
      <c r="D393" s="255"/>
      <c r="E393" s="255"/>
      <c r="F393" s="255"/>
    </row>
    <row r="395" spans="1:6" x14ac:dyDescent="0.25">
      <c r="A395" s="255" t="s">
        <v>774</v>
      </c>
      <c r="B395" s="255"/>
      <c r="C395" s="255"/>
      <c r="D395" s="255"/>
      <c r="E395" s="255"/>
    </row>
    <row r="396" spans="1:6" ht="15.75" thickBot="1" x14ac:dyDescent="0.3">
      <c r="A396" s="16"/>
      <c r="B396" s="16"/>
      <c r="C396" s="16"/>
      <c r="D396" s="16"/>
    </row>
    <row r="397" spans="1:6" ht="30" x14ac:dyDescent="0.25">
      <c r="A397" s="157" t="s">
        <v>0</v>
      </c>
      <c r="B397" s="256" t="s">
        <v>175</v>
      </c>
      <c r="C397" s="257"/>
      <c r="D397" s="158" t="s">
        <v>176</v>
      </c>
      <c r="E397" s="159" t="s">
        <v>762</v>
      </c>
    </row>
    <row r="398" spans="1:6" x14ac:dyDescent="0.25">
      <c r="A398" s="160"/>
      <c r="B398" s="251" t="s">
        <v>763</v>
      </c>
      <c r="C398" s="252"/>
      <c r="D398" s="149"/>
      <c r="E398" s="161"/>
    </row>
    <row r="399" spans="1:6" x14ac:dyDescent="0.25">
      <c r="A399" s="160">
        <v>1</v>
      </c>
      <c r="B399" s="249" t="s">
        <v>765</v>
      </c>
      <c r="C399" s="250"/>
      <c r="D399" s="148">
        <v>1</v>
      </c>
      <c r="E399" s="162">
        <v>26400</v>
      </c>
    </row>
    <row r="400" spans="1:6" x14ac:dyDescent="0.25">
      <c r="A400" s="160">
        <v>2</v>
      </c>
      <c r="B400" s="253" t="s">
        <v>766</v>
      </c>
      <c r="C400" s="254"/>
      <c r="D400" s="148">
        <v>1</v>
      </c>
      <c r="E400" s="163">
        <v>27559</v>
      </c>
    </row>
    <row r="401" spans="1:5" ht="15.75" thickBot="1" x14ac:dyDescent="0.3">
      <c r="A401" s="164">
        <v>3</v>
      </c>
      <c r="B401" s="270" t="s">
        <v>767</v>
      </c>
      <c r="C401" s="271"/>
      <c r="D401" s="150">
        <v>1</v>
      </c>
      <c r="E401" s="165">
        <v>6476</v>
      </c>
    </row>
    <row r="402" spans="1:5" ht="15.75" thickBot="1" x14ac:dyDescent="0.3">
      <c r="A402" s="154"/>
      <c r="B402" s="266" t="s">
        <v>724</v>
      </c>
      <c r="C402" s="267"/>
      <c r="D402" s="156"/>
      <c r="E402" s="155">
        <f>SUM(E399:E401)</f>
        <v>60435</v>
      </c>
    </row>
    <row r="403" spans="1:5" x14ac:dyDescent="0.25">
      <c r="A403" s="166"/>
      <c r="B403" s="268" t="s">
        <v>764</v>
      </c>
      <c r="C403" s="269"/>
      <c r="D403" s="170"/>
      <c r="E403" s="167"/>
    </row>
    <row r="404" spans="1:5" x14ac:dyDescent="0.25">
      <c r="A404" s="160">
        <v>4</v>
      </c>
      <c r="B404" s="272" t="s">
        <v>768</v>
      </c>
      <c r="C404" s="273"/>
      <c r="D404" s="148">
        <v>1</v>
      </c>
      <c r="E404" s="168">
        <v>6226.28</v>
      </c>
    </row>
    <row r="405" spans="1:5" x14ac:dyDescent="0.25">
      <c r="A405" s="160">
        <v>5</v>
      </c>
      <c r="B405" s="272" t="s">
        <v>769</v>
      </c>
      <c r="C405" s="273"/>
      <c r="D405" s="148">
        <v>1</v>
      </c>
      <c r="E405" s="168">
        <v>6879.64</v>
      </c>
    </row>
    <row r="406" spans="1:5" x14ac:dyDescent="0.25">
      <c r="A406" s="160">
        <v>6</v>
      </c>
      <c r="B406" s="272" t="s">
        <v>770</v>
      </c>
      <c r="C406" s="273"/>
      <c r="D406" s="148">
        <v>1</v>
      </c>
      <c r="E406" s="168">
        <v>5277.9</v>
      </c>
    </row>
    <row r="407" spans="1:5" x14ac:dyDescent="0.25">
      <c r="A407" s="160">
        <v>7</v>
      </c>
      <c r="B407" s="272" t="s">
        <v>771</v>
      </c>
      <c r="C407" s="273"/>
      <c r="D407" s="148">
        <v>1</v>
      </c>
      <c r="E407" s="168">
        <v>3906</v>
      </c>
    </row>
    <row r="408" spans="1:5" x14ac:dyDescent="0.25">
      <c r="A408" s="160">
        <v>8</v>
      </c>
      <c r="B408" s="272" t="s">
        <v>772</v>
      </c>
      <c r="C408" s="273"/>
      <c r="D408" s="148">
        <v>1</v>
      </c>
      <c r="E408" s="168">
        <v>5905.6</v>
      </c>
    </row>
    <row r="409" spans="1:5" ht="15.75" thickBot="1" x14ac:dyDescent="0.3">
      <c r="A409" s="164">
        <v>9</v>
      </c>
      <c r="B409" s="274" t="s">
        <v>773</v>
      </c>
      <c r="C409" s="275"/>
      <c r="D409" s="150">
        <v>1</v>
      </c>
      <c r="E409" s="169">
        <v>7730</v>
      </c>
    </row>
    <row r="410" spans="1:5" ht="15.75" thickBot="1" x14ac:dyDescent="0.3">
      <c r="A410" s="151"/>
      <c r="B410" s="266" t="s">
        <v>724</v>
      </c>
      <c r="C410" s="267"/>
      <c r="D410" s="152"/>
      <c r="E410" s="153">
        <f>SUM(E404:E409)</f>
        <v>35925.42</v>
      </c>
    </row>
    <row r="411" spans="1:5" x14ac:dyDescent="0.25">
      <c r="A411" s="66"/>
      <c r="B411" s="66"/>
      <c r="C411" s="66"/>
      <c r="D411" s="66"/>
      <c r="E411" s="66"/>
    </row>
    <row r="413" spans="1:5" x14ac:dyDescent="0.25">
      <c r="A413" s="255" t="s">
        <v>760</v>
      </c>
      <c r="B413" s="255"/>
      <c r="C413" s="255"/>
      <c r="D413" s="255"/>
      <c r="E413" s="255"/>
    </row>
  </sheetData>
  <mergeCells count="112">
    <mergeCell ref="A413:E413"/>
    <mergeCell ref="B402:C402"/>
    <mergeCell ref="B403:C403"/>
    <mergeCell ref="B401:C401"/>
    <mergeCell ref="B404:C404"/>
    <mergeCell ref="B405:C405"/>
    <mergeCell ref="B406:C406"/>
    <mergeCell ref="B407:C407"/>
    <mergeCell ref="B408:C408"/>
    <mergeCell ref="B409:C409"/>
    <mergeCell ref="B410:C410"/>
    <mergeCell ref="B399:C399"/>
    <mergeCell ref="B398:C398"/>
    <mergeCell ref="B400:C400"/>
    <mergeCell ref="A395:E395"/>
    <mergeCell ref="B397:C397"/>
    <mergeCell ref="B393:F393"/>
    <mergeCell ref="F125:F126"/>
    <mergeCell ref="F134:F135"/>
    <mergeCell ref="F199:F215"/>
    <mergeCell ref="F218:F220"/>
    <mergeCell ref="F278:F280"/>
    <mergeCell ref="F197:F198"/>
    <mergeCell ref="F136:F137"/>
    <mergeCell ref="F221:F222"/>
    <mergeCell ref="F216:F217"/>
    <mergeCell ref="F268:F269"/>
    <mergeCell ref="F249:F250"/>
    <mergeCell ref="F287:F288"/>
    <mergeCell ref="F282:F286"/>
    <mergeCell ref="F302:F303"/>
    <mergeCell ref="F294:F295"/>
    <mergeCell ref="A136:A137"/>
    <mergeCell ref="B136:B137"/>
    <mergeCell ref="C136:C137"/>
    <mergeCell ref="A2:F2"/>
    <mergeCell ref="F5:F6"/>
    <mergeCell ref="A5:A6"/>
    <mergeCell ref="B5:B6"/>
    <mergeCell ref="C5:C6"/>
    <mergeCell ref="D5:D6"/>
    <mergeCell ref="E5:E6"/>
    <mergeCell ref="B114:B115"/>
    <mergeCell ref="C114:C115"/>
    <mergeCell ref="D114:D115"/>
    <mergeCell ref="E114:E115"/>
    <mergeCell ref="F114:F115"/>
    <mergeCell ref="B105:B106"/>
    <mergeCell ref="C105:C106"/>
    <mergeCell ref="D105:D106"/>
    <mergeCell ref="E105:E106"/>
    <mergeCell ref="F105:F106"/>
    <mergeCell ref="D136:D137"/>
    <mergeCell ref="E136:E137"/>
    <mergeCell ref="A197:A198"/>
    <mergeCell ref="B197:B198"/>
    <mergeCell ref="C197:C198"/>
    <mergeCell ref="D197:D198"/>
    <mergeCell ref="E197:E198"/>
    <mergeCell ref="A216:A217"/>
    <mergeCell ref="B216:B217"/>
    <mergeCell ref="C216:C217"/>
    <mergeCell ref="D216:D217"/>
    <mergeCell ref="E216:E217"/>
    <mergeCell ref="A221:A222"/>
    <mergeCell ref="B221:B222"/>
    <mergeCell ref="C221:C222"/>
    <mergeCell ref="D221:D222"/>
    <mergeCell ref="E221:E222"/>
    <mergeCell ref="A249:A250"/>
    <mergeCell ref="B249:B250"/>
    <mergeCell ref="C249:C250"/>
    <mergeCell ref="D249:D250"/>
    <mergeCell ref="E249:E250"/>
    <mergeCell ref="A268:A269"/>
    <mergeCell ref="B268:B269"/>
    <mergeCell ref="C268:C269"/>
    <mergeCell ref="D268:D269"/>
    <mergeCell ref="E268:E269"/>
    <mergeCell ref="A287:A288"/>
    <mergeCell ref="B287:B288"/>
    <mergeCell ref="C287:C288"/>
    <mergeCell ref="D287:D288"/>
    <mergeCell ref="E287:E288"/>
    <mergeCell ref="A294:A295"/>
    <mergeCell ref="B294:B295"/>
    <mergeCell ref="C294:C295"/>
    <mergeCell ref="D294:D295"/>
    <mergeCell ref="E294:E295"/>
    <mergeCell ref="A302:A303"/>
    <mergeCell ref="B302:B303"/>
    <mergeCell ref="C302:C303"/>
    <mergeCell ref="D302:D303"/>
    <mergeCell ref="E302:E303"/>
    <mergeCell ref="F300:F301"/>
    <mergeCell ref="B345:B346"/>
    <mergeCell ref="C345:C346"/>
    <mergeCell ref="D345:D346"/>
    <mergeCell ref="E345:E346"/>
    <mergeCell ref="F345:F346"/>
    <mergeCell ref="F358:F359"/>
    <mergeCell ref="A391:A392"/>
    <mergeCell ref="B391:B392"/>
    <mergeCell ref="C391:C392"/>
    <mergeCell ref="D391:D392"/>
    <mergeCell ref="E391:E392"/>
    <mergeCell ref="F391:F392"/>
    <mergeCell ref="A358:A359"/>
    <mergeCell ref="B358:B359"/>
    <mergeCell ref="C358:C359"/>
    <mergeCell ref="D358:D359"/>
    <mergeCell ref="E358:E359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Лара</dc:creator>
  <cp:lastModifiedBy>Пользователь</cp:lastModifiedBy>
  <cp:lastPrinted>2021-04-08T07:13:07Z</cp:lastPrinted>
  <dcterms:created xsi:type="dcterms:W3CDTF">2021-03-18T11:08:36Z</dcterms:created>
  <dcterms:modified xsi:type="dcterms:W3CDTF">2021-04-08T09:07:10Z</dcterms:modified>
</cp:coreProperties>
</file>